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ИНМАР\Двери фиделиора\"/>
    </mc:Choice>
  </mc:AlternateContent>
  <bookViews>
    <workbookView xWindow="90" yWindow="90" windowWidth="15180" windowHeight="8940"/>
  </bookViews>
  <sheets>
    <sheet name="Фиделиора" sheetId="7" r:id="rId1"/>
    <sheet name="МИНСК" sheetId="5" state="hidden" r:id="rId2"/>
  </sheets>
  <definedNames>
    <definedName name="_xlnm.Print_Area" localSheetId="0">Фиделиора!$A$1:$M$85</definedName>
  </definedNames>
  <calcPr calcId="162913"/>
</workbook>
</file>

<file path=xl/calcChain.xml><?xml version="1.0" encoding="utf-8"?>
<calcChain xmlns="http://schemas.openxmlformats.org/spreadsheetml/2006/main">
  <c r="J51" i="5" l="1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L5" i="5"/>
  <c r="K5" i="5"/>
  <c r="J5" i="5"/>
  <c r="J6" i="5"/>
</calcChain>
</file>

<file path=xl/sharedStrings.xml><?xml version="1.0" encoding="utf-8"?>
<sst xmlns="http://schemas.openxmlformats.org/spreadsheetml/2006/main" count="182" uniqueCount="95">
  <si>
    <t>Модель</t>
  </si>
  <si>
    <t>S-29</t>
  </si>
  <si>
    <t>S-56</t>
  </si>
  <si>
    <t>F-2</t>
  </si>
  <si>
    <t>F-6</t>
  </si>
  <si>
    <t>триплекс                  (чёрный, белый)</t>
  </si>
  <si>
    <t>добор 100 (12х100х2070)</t>
  </si>
  <si>
    <t>добор 150 (12х150х2070)</t>
  </si>
  <si>
    <t>притворная планка (10х34х2070)</t>
  </si>
  <si>
    <t>ПОГОНАЖ телескопический</t>
  </si>
  <si>
    <t>коробка (32х75х2070) с уплотнителем</t>
  </si>
  <si>
    <t>наличник (10х80х2160)</t>
  </si>
  <si>
    <t>Двери сборной конструкции в ЭКОШПОНЕ</t>
  </si>
  <si>
    <t>+30 %</t>
  </si>
  <si>
    <t>S-8 глухая</t>
  </si>
  <si>
    <t>светлое матовое</t>
  </si>
  <si>
    <t>тёмное матовое</t>
  </si>
  <si>
    <t>стекло</t>
  </si>
  <si>
    <t>Погонаж отпускается целыми стойками.</t>
  </si>
  <si>
    <t xml:space="preserve">Изготовление полотна 900 мм </t>
  </si>
  <si>
    <t>S-55</t>
  </si>
  <si>
    <t>S-57</t>
  </si>
  <si>
    <t>S-60</t>
  </si>
  <si>
    <t>S-54</t>
  </si>
  <si>
    <t>S-5</t>
  </si>
  <si>
    <t>S-14</t>
  </si>
  <si>
    <t>S-53</t>
  </si>
  <si>
    <t>S-3</t>
  </si>
  <si>
    <t>S-4</t>
  </si>
  <si>
    <t>S-11</t>
  </si>
  <si>
    <t>S-13</t>
  </si>
  <si>
    <t>S-43</t>
  </si>
  <si>
    <t>S-30</t>
  </si>
  <si>
    <t>S-31</t>
  </si>
  <si>
    <t>S-32</t>
  </si>
  <si>
    <t>S-35</t>
  </si>
  <si>
    <t>S-36</t>
  </si>
  <si>
    <t>S-37</t>
  </si>
  <si>
    <t>S-25</t>
  </si>
  <si>
    <t>S-40</t>
  </si>
  <si>
    <t>S-39</t>
  </si>
  <si>
    <t>S-45</t>
  </si>
  <si>
    <t>S-46</t>
  </si>
  <si>
    <t>S-48</t>
  </si>
  <si>
    <t>S-52</t>
  </si>
  <si>
    <t>S-50, S-51</t>
  </si>
  <si>
    <t>S-58</t>
  </si>
  <si>
    <t>S-41</t>
  </si>
  <si>
    <t>S-59</t>
  </si>
  <si>
    <t>S-7, S-8</t>
  </si>
  <si>
    <t>S-2</t>
  </si>
  <si>
    <t>S-12, S-15</t>
  </si>
  <si>
    <t>K-1, K-5</t>
  </si>
  <si>
    <t>K-2R, K-3R</t>
  </si>
  <si>
    <t>K-4, K-7</t>
  </si>
  <si>
    <t>K-6, K-8</t>
  </si>
  <si>
    <t>V-1R (пескоструйный рисунок)</t>
  </si>
  <si>
    <t>V-2R (пескоструйный рисунок)</t>
  </si>
  <si>
    <t>V-3R (пескоструйный рисунок)</t>
  </si>
  <si>
    <t>V-1F, V-2F, V-3F   (заливной витраж)</t>
  </si>
  <si>
    <t>F-21</t>
  </si>
  <si>
    <t xml:space="preserve">F-22, F-23, F-24, F-26, F-27, F-28, F-29, F-30, F-31, F-32 </t>
  </si>
  <si>
    <t>L-7</t>
  </si>
  <si>
    <t>Серия</t>
  </si>
  <si>
    <t>S</t>
  </si>
  <si>
    <t>F</t>
  </si>
  <si>
    <t>L</t>
  </si>
  <si>
    <t>K</t>
  </si>
  <si>
    <t>V</t>
  </si>
  <si>
    <r>
      <t xml:space="preserve">S-57F </t>
    </r>
    <r>
      <rPr>
        <b/>
        <sz val="10"/>
        <rFont val="Calibri"/>
        <family val="2"/>
        <charset val="204"/>
        <scheme val="minor"/>
      </rPr>
      <t>(пескоструйный рисунок с фьюзингом)</t>
    </r>
  </si>
  <si>
    <r>
      <t>S-57R</t>
    </r>
    <r>
      <rPr>
        <b/>
        <sz val="10"/>
        <rFont val="Calibri"/>
        <family val="2"/>
        <charset val="204"/>
        <scheme val="minor"/>
      </rPr>
      <t xml:space="preserve"> (зеркальное напыление)</t>
    </r>
  </si>
  <si>
    <r>
      <t>S-58F</t>
    </r>
    <r>
      <rPr>
        <b/>
        <sz val="10"/>
        <rFont val="Calibri"/>
        <family val="2"/>
        <charset val="204"/>
        <scheme val="minor"/>
      </rPr>
      <t>(пескоструйный рисунок с фьюзингом)</t>
    </r>
  </si>
  <si>
    <t>L-1, L-2, L-3, L-5, L-6, L-8, L-9, L-10</t>
  </si>
  <si>
    <r>
      <t>S-26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(пескоструйный рисунок)</t>
    </r>
  </si>
  <si>
    <r>
      <t xml:space="preserve">S-27, S-28, S-34 </t>
    </r>
    <r>
      <rPr>
        <b/>
        <sz val="10"/>
        <rFont val="Calibri"/>
        <family val="2"/>
        <charset val="204"/>
        <scheme val="minor"/>
      </rPr>
      <t>(пескоструйный рисунок)</t>
    </r>
  </si>
  <si>
    <t>S-1 глухая, S-33, S-38, S-42, S-44, S-47, S-49</t>
  </si>
  <si>
    <r>
      <t xml:space="preserve">S-61F </t>
    </r>
    <r>
      <rPr>
        <b/>
        <sz val="10"/>
        <rFont val="Calibri"/>
        <family val="2"/>
        <charset val="204"/>
        <scheme val="minor"/>
      </rPr>
      <t>(пескоструйный рисунок с фьюзингом)</t>
    </r>
  </si>
  <si>
    <r>
      <t xml:space="preserve">S-62, S-63 </t>
    </r>
    <r>
      <rPr>
        <b/>
        <sz val="10"/>
        <rFont val="Calibri"/>
        <family val="2"/>
        <charset val="204"/>
        <scheme val="minor"/>
      </rPr>
      <t>(заливной рисунок)</t>
    </r>
  </si>
  <si>
    <r>
      <t>S-62, S-63</t>
    </r>
    <r>
      <rPr>
        <b/>
        <sz val="10"/>
        <rFont val="Calibri"/>
        <family val="2"/>
        <charset val="204"/>
        <scheme val="minor"/>
      </rPr>
      <t xml:space="preserve"> (пескоструйный рисунок)</t>
    </r>
  </si>
  <si>
    <r>
      <t xml:space="preserve">F-25 </t>
    </r>
    <r>
      <rPr>
        <b/>
        <sz val="10"/>
        <rFont val="Calibri"/>
        <family val="2"/>
        <charset val="204"/>
        <scheme val="minor"/>
      </rPr>
      <t>(цветной витраж)</t>
    </r>
  </si>
  <si>
    <t>S-1, S-1 глухая</t>
  </si>
  <si>
    <t>Нестандартный размер полотна до 2300</t>
  </si>
  <si>
    <t>Нестандартный размер полотна от 2300 до 2500</t>
  </si>
  <si>
    <t>+50 %</t>
  </si>
  <si>
    <t>цвет АЛЯСКА</t>
  </si>
  <si>
    <t xml:space="preserve">             Полотно цвет АЛЯСКА  + 20,00</t>
  </si>
  <si>
    <t>F2 зеркальный триплекс</t>
  </si>
  <si>
    <t>размер: 600, 700, 800 х 2000                                                                                                                                                                                       цвет:  лиственница белая, лиственница кремовая, дуб серый, дуб дымчатый, тёмный орех, светлый орех, золотой орех, АЛЯСКА с УФ-лаком (белый матовый)</t>
  </si>
  <si>
    <t>Торговая наценка</t>
  </si>
  <si>
    <t xml:space="preserve">Налоговая база </t>
  </si>
  <si>
    <t>Доставка</t>
  </si>
  <si>
    <t>ЧИСТАЯ ТОРГОВАЯ НАЦЕНКА</t>
  </si>
  <si>
    <t>ООО "Фиделиора" г.Брест ул.Гоголя д.4 оф.2 тел.+375 29 101 80 70 тел./факс +375 162 52-57-45 сайт MyTown.by e-mail: fideliora@mail.ru</t>
  </si>
  <si>
    <t xml:space="preserve">             Полотно цвет АЛЯСКА  + 25,00 рублей</t>
  </si>
  <si>
    <t>МЕЖКОМНАТНЫЕ ДВЕРИ ПОД ЗАКАЗ В ТЕЧЕНИИ 10 ДНЕЙ!!! Тел. +375 29 101 80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</si>
</sst>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1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0" fillId="0" borderId="1" xfId="0" applyFont="1" applyBorder="1"/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6" fillId="0" borderId="1" xfId="0" applyNumberFormat="1" applyFont="1" applyBorder="1"/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left"/>
    </xf>
    <xf numFmtId="2" fontId="16" fillId="0" borderId="1" xfId="0" applyNumberFormat="1" applyFont="1" applyBorder="1" applyAlignment="1">
      <alignment vertical="center"/>
    </xf>
    <xf numFmtId="14" fontId="5" fillId="2" borderId="27" xfId="0" applyNumberFormat="1" applyFont="1" applyFill="1" applyBorder="1" applyAlignment="1"/>
    <xf numFmtId="165" fontId="0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9" fontId="2" fillId="0" borderId="0" xfId="0" applyNumberFormat="1" applyFont="1"/>
    <xf numFmtId="165" fontId="4" fillId="0" borderId="0" xfId="0" applyNumberFormat="1" applyFont="1" applyAlignment="1">
      <alignment horizontal="left"/>
    </xf>
    <xf numFmtId="0" fontId="9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/>
    </xf>
    <xf numFmtId="2" fontId="12" fillId="3" borderId="7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2" fontId="12" fillId="4" borderId="8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2" fontId="12" fillId="5" borderId="7" xfId="0" applyNumberFormat="1" applyFont="1" applyFill="1" applyBorder="1" applyAlignment="1">
      <alignment horizontal="center"/>
    </xf>
    <xf numFmtId="2" fontId="12" fillId="5" borderId="8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/>
    </xf>
    <xf numFmtId="2" fontId="12" fillId="6" borderId="7" xfId="0" applyNumberFormat="1" applyFont="1" applyFill="1" applyBorder="1" applyAlignment="1">
      <alignment horizontal="center"/>
    </xf>
    <xf numFmtId="2" fontId="12" fillId="6" borderId="8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0" fillId="7" borderId="1" xfId="0" applyFont="1" applyFill="1" applyBorder="1"/>
    <xf numFmtId="2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180974</xdr:rowOff>
    </xdr:from>
    <xdr:to>
      <xdr:col>4</xdr:col>
      <xdr:colOff>476249</xdr:colOff>
      <xdr:row>21</xdr:row>
      <xdr:rowOff>152400</xdr:rowOff>
    </xdr:to>
    <xdr:pic>
      <xdr:nvPicPr>
        <xdr:cNvPr id="2" name="Рисунок 1" descr="G:\папкка Диана\S-6 ГЛУХ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180974"/>
          <a:ext cx="2847975" cy="530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4</xdr:col>
      <xdr:colOff>542925</xdr:colOff>
      <xdr:row>53</xdr:row>
      <xdr:rowOff>180975</xdr:rowOff>
    </xdr:to>
    <xdr:pic>
      <xdr:nvPicPr>
        <xdr:cNvPr id="3" name="Рисунок 2" descr="G:\папкка Диана\s-9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34075"/>
          <a:ext cx="2981325" cy="598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4</xdr:col>
      <xdr:colOff>533400</xdr:colOff>
      <xdr:row>85</xdr:row>
      <xdr:rowOff>0</xdr:rowOff>
    </xdr:to>
    <xdr:pic>
      <xdr:nvPicPr>
        <xdr:cNvPr id="4" name="Рисунок 3" descr="G:\папкка Диана\s-129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34850"/>
          <a:ext cx="2971800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view="pageBreakPreview" zoomScaleNormal="100" zoomScaleSheetLayoutView="100" workbookViewId="0">
      <selection activeCell="F5" sqref="F5:M6"/>
    </sheetView>
  </sheetViews>
  <sheetFormatPr defaultColWidth="9.140625" defaultRowHeight="15" x14ac:dyDescent="0.25"/>
  <cols>
    <col min="1" max="7" width="9.140625" style="11"/>
    <col min="8" max="8" width="20.7109375" style="11" customWidth="1"/>
    <col min="9" max="9" width="21.42578125" style="15" customWidth="1"/>
    <col min="10" max="10" width="6" style="15" customWidth="1"/>
    <col min="11" max="11" width="8.5703125" style="12" customWidth="1"/>
    <col min="12" max="12" width="13.7109375" style="12" customWidth="1"/>
    <col min="13" max="13" width="16.5703125" style="12" customWidth="1"/>
    <col min="14" max="14" width="1.42578125" style="12" customWidth="1"/>
    <col min="15" max="16" width="9.140625" style="11"/>
    <col min="17" max="17" width="15.85546875" style="11" customWidth="1"/>
    <col min="18" max="18" width="11.42578125" style="11" customWidth="1"/>
    <col min="19" max="16384" width="9.140625" style="11"/>
  </cols>
  <sheetData>
    <row r="1" spans="1:18" x14ac:dyDescent="0.25">
      <c r="F1" s="138" t="s">
        <v>92</v>
      </c>
      <c r="G1" s="138"/>
      <c r="H1" s="138"/>
      <c r="I1" s="138"/>
      <c r="J1" s="138"/>
      <c r="K1" s="138"/>
      <c r="L1" s="138"/>
      <c r="M1" s="138"/>
    </row>
    <row r="2" spans="1:18" ht="43.5" customHeight="1" x14ac:dyDescent="0.25">
      <c r="A2" s="67"/>
      <c r="B2" s="67"/>
      <c r="C2" s="67"/>
      <c r="D2" s="67"/>
      <c r="F2" s="138"/>
      <c r="G2" s="138"/>
      <c r="H2" s="138"/>
      <c r="I2" s="138"/>
      <c r="J2" s="138"/>
      <c r="K2" s="138"/>
      <c r="L2" s="138"/>
      <c r="M2" s="138"/>
    </row>
    <row r="3" spans="1:18" ht="15.75" thickBot="1" x14ac:dyDescent="0.3">
      <c r="A3" s="67"/>
      <c r="B3" s="67"/>
      <c r="C3" s="67"/>
      <c r="D3" s="67"/>
    </row>
    <row r="4" spans="1:18" ht="21.75" thickBot="1" x14ac:dyDescent="0.4">
      <c r="A4" s="67"/>
      <c r="B4" s="67"/>
      <c r="C4" s="67"/>
      <c r="D4" s="67"/>
      <c r="F4" s="52" t="s">
        <v>12</v>
      </c>
      <c r="G4" s="52"/>
      <c r="H4" s="52"/>
      <c r="I4" s="52"/>
      <c r="J4" s="52"/>
      <c r="K4" s="52"/>
      <c r="L4" s="52"/>
      <c r="M4" s="48">
        <v>42810</v>
      </c>
      <c r="N4" s="3"/>
      <c r="O4" s="3"/>
      <c r="P4" s="3"/>
      <c r="Q4" s="3"/>
      <c r="R4" s="3"/>
    </row>
    <row r="5" spans="1:18" ht="29.45" customHeight="1" x14ac:dyDescent="0.25">
      <c r="A5" s="67"/>
      <c r="B5" s="67"/>
      <c r="C5" s="67"/>
      <c r="D5" s="67"/>
      <c r="F5" s="53" t="s">
        <v>87</v>
      </c>
      <c r="G5" s="53"/>
      <c r="H5" s="53"/>
      <c r="I5" s="53"/>
      <c r="J5" s="53"/>
      <c r="K5" s="53"/>
      <c r="L5" s="53"/>
      <c r="M5" s="53"/>
      <c r="N5" s="10"/>
      <c r="O5" s="10"/>
      <c r="P5" s="4"/>
      <c r="Q5" s="4"/>
      <c r="R5" s="4"/>
    </row>
    <row r="6" spans="1:18" ht="30" customHeight="1" x14ac:dyDescent="0.25">
      <c r="A6" s="67"/>
      <c r="B6" s="67"/>
      <c r="C6" s="67"/>
      <c r="D6" s="67"/>
      <c r="F6" s="54"/>
      <c r="G6" s="54"/>
      <c r="H6" s="54"/>
      <c r="I6" s="54"/>
      <c r="J6" s="54"/>
      <c r="K6" s="54"/>
      <c r="L6" s="54"/>
      <c r="M6" s="54"/>
    </row>
    <row r="7" spans="1:18" ht="15.6" customHeight="1" x14ac:dyDescent="0.25">
      <c r="A7" s="67"/>
      <c r="B7" s="67"/>
      <c r="C7" s="67"/>
      <c r="D7" s="67"/>
      <c r="F7" s="55" t="s">
        <v>63</v>
      </c>
      <c r="G7" s="57" t="s">
        <v>0</v>
      </c>
      <c r="H7" s="58"/>
      <c r="I7" s="59"/>
      <c r="J7" s="63" t="s">
        <v>17</v>
      </c>
      <c r="K7" s="64"/>
      <c r="L7" s="64"/>
      <c r="M7" s="65"/>
    </row>
    <row r="8" spans="1:18" s="1" customFormat="1" ht="45" customHeight="1" thickBot="1" x14ac:dyDescent="0.35">
      <c r="A8" s="67"/>
      <c r="B8" s="67"/>
      <c r="C8" s="67"/>
      <c r="D8" s="67"/>
      <c r="E8" s="51"/>
      <c r="F8" s="56"/>
      <c r="G8" s="60"/>
      <c r="H8" s="61"/>
      <c r="I8" s="62"/>
      <c r="J8" s="66" t="s">
        <v>15</v>
      </c>
      <c r="K8" s="66"/>
      <c r="L8" s="16" t="s">
        <v>16</v>
      </c>
      <c r="M8" s="16" t="s">
        <v>5</v>
      </c>
      <c r="N8" s="2"/>
    </row>
    <row r="9" spans="1:18" ht="16.149999999999999" customHeight="1" thickBot="1" x14ac:dyDescent="0.3">
      <c r="A9" s="67"/>
      <c r="B9" s="67"/>
      <c r="C9" s="67"/>
      <c r="D9" s="67"/>
      <c r="F9" s="93" t="s">
        <v>64</v>
      </c>
      <c r="G9" s="94" t="s">
        <v>80</v>
      </c>
      <c r="H9" s="94"/>
      <c r="I9" s="94"/>
      <c r="J9" s="95">
        <v>142.28</v>
      </c>
      <c r="K9" s="95"/>
      <c r="L9" s="96">
        <v>150.94999999999999</v>
      </c>
      <c r="M9" s="97">
        <v>182.01</v>
      </c>
      <c r="N9" s="13"/>
    </row>
    <row r="10" spans="1:18" ht="16.149999999999999" customHeight="1" thickBot="1" x14ac:dyDescent="0.3">
      <c r="A10" s="67"/>
      <c r="B10" s="67"/>
      <c r="C10" s="67"/>
      <c r="D10" s="67"/>
      <c r="F10" s="98"/>
      <c r="G10" s="94" t="s">
        <v>50</v>
      </c>
      <c r="H10" s="94"/>
      <c r="I10" s="94"/>
      <c r="J10" s="95">
        <v>125.67</v>
      </c>
      <c r="K10" s="95"/>
      <c r="L10" s="96">
        <v>145.16999999999999</v>
      </c>
      <c r="M10" s="97">
        <v>207.29</v>
      </c>
      <c r="N10" s="13"/>
    </row>
    <row r="11" spans="1:18" ht="16.149999999999999" customHeight="1" thickBot="1" x14ac:dyDescent="0.3">
      <c r="A11" s="67"/>
      <c r="B11" s="67"/>
      <c r="C11" s="67"/>
      <c r="D11" s="67"/>
      <c r="F11" s="98"/>
      <c r="G11" s="94" t="s">
        <v>27</v>
      </c>
      <c r="H11" s="94"/>
      <c r="I11" s="94"/>
      <c r="J11" s="95">
        <v>125.67</v>
      </c>
      <c r="K11" s="95"/>
      <c r="L11" s="96">
        <v>134.34</v>
      </c>
      <c r="M11" s="97">
        <v>169.44</v>
      </c>
      <c r="N11" s="13"/>
    </row>
    <row r="12" spans="1:18" ht="16.149999999999999" customHeight="1" thickBot="1" x14ac:dyDescent="0.3">
      <c r="A12" s="67"/>
      <c r="B12" s="67"/>
      <c r="C12" s="67"/>
      <c r="D12" s="67"/>
      <c r="F12" s="98"/>
      <c r="G12" s="94" t="s">
        <v>28</v>
      </c>
      <c r="H12" s="94"/>
      <c r="I12" s="94"/>
      <c r="J12" s="95">
        <v>125.67</v>
      </c>
      <c r="K12" s="95"/>
      <c r="L12" s="96">
        <v>134.34</v>
      </c>
      <c r="M12" s="97">
        <v>174.5</v>
      </c>
      <c r="N12" s="13"/>
    </row>
    <row r="13" spans="1:18" ht="16.149999999999999" customHeight="1" thickBot="1" x14ac:dyDescent="0.3">
      <c r="A13" s="67"/>
      <c r="B13" s="67"/>
      <c r="C13" s="67"/>
      <c r="D13" s="67"/>
      <c r="F13" s="98"/>
      <c r="G13" s="94" t="s">
        <v>24</v>
      </c>
      <c r="H13" s="94"/>
      <c r="I13" s="94"/>
      <c r="J13" s="95">
        <v>125.67</v>
      </c>
      <c r="K13" s="95"/>
      <c r="L13" s="96">
        <v>145.16999999999999</v>
      </c>
      <c r="M13" s="97">
        <v>225.05</v>
      </c>
      <c r="N13" s="13"/>
    </row>
    <row r="14" spans="1:18" ht="16.149999999999999" customHeight="1" thickBot="1" x14ac:dyDescent="0.3">
      <c r="A14" s="67"/>
      <c r="B14" s="67"/>
      <c r="C14" s="67"/>
      <c r="D14" s="67"/>
      <c r="F14" s="98"/>
      <c r="G14" s="94" t="s">
        <v>49</v>
      </c>
      <c r="H14" s="94"/>
      <c r="I14" s="94"/>
      <c r="J14" s="95">
        <v>125.67</v>
      </c>
      <c r="K14" s="95"/>
      <c r="L14" s="96">
        <v>134.34</v>
      </c>
      <c r="M14" s="97">
        <v>151.66999999999999</v>
      </c>
      <c r="N14" s="13"/>
    </row>
    <row r="15" spans="1:18" ht="16.149999999999999" customHeight="1" thickBot="1" x14ac:dyDescent="0.3">
      <c r="A15" s="67"/>
      <c r="B15" s="67"/>
      <c r="C15" s="67"/>
      <c r="D15" s="67"/>
      <c r="F15" s="98"/>
      <c r="G15" s="94" t="s">
        <v>14</v>
      </c>
      <c r="H15" s="94"/>
      <c r="I15" s="94"/>
      <c r="J15" s="95">
        <v>125.67</v>
      </c>
      <c r="K15" s="95"/>
      <c r="L15" s="96"/>
      <c r="M15" s="97"/>
      <c r="N15" s="13"/>
    </row>
    <row r="16" spans="1:18" ht="16.149999999999999" customHeight="1" thickBot="1" x14ac:dyDescent="0.3">
      <c r="A16" s="67"/>
      <c r="B16" s="67"/>
      <c r="C16" s="67"/>
      <c r="D16" s="67"/>
      <c r="F16" s="98"/>
      <c r="G16" s="94" t="s">
        <v>29</v>
      </c>
      <c r="H16" s="94"/>
      <c r="I16" s="94"/>
      <c r="J16" s="95">
        <v>125.67</v>
      </c>
      <c r="K16" s="95"/>
      <c r="L16" s="96">
        <v>134.34</v>
      </c>
      <c r="M16" s="97">
        <v>142.28</v>
      </c>
      <c r="N16" s="13"/>
    </row>
    <row r="17" spans="1:14" ht="16.149999999999999" customHeight="1" thickBot="1" x14ac:dyDescent="0.3">
      <c r="A17" s="67"/>
      <c r="B17" s="67"/>
      <c r="C17" s="67"/>
      <c r="D17" s="67"/>
      <c r="F17" s="98"/>
      <c r="G17" s="94" t="s">
        <v>51</v>
      </c>
      <c r="H17" s="94"/>
      <c r="I17" s="94"/>
      <c r="J17" s="95">
        <v>125.67</v>
      </c>
      <c r="K17" s="95"/>
      <c r="L17" s="96">
        <v>134.34</v>
      </c>
      <c r="M17" s="97">
        <v>159.33000000000001</v>
      </c>
      <c r="N17" s="13"/>
    </row>
    <row r="18" spans="1:14" ht="16.149999999999999" customHeight="1" thickBot="1" x14ac:dyDescent="0.3">
      <c r="A18" s="67"/>
      <c r="B18" s="67"/>
      <c r="C18" s="67"/>
      <c r="D18" s="67"/>
      <c r="F18" s="98"/>
      <c r="G18" s="94" t="s">
        <v>30</v>
      </c>
      <c r="H18" s="94"/>
      <c r="I18" s="94"/>
      <c r="J18" s="95">
        <v>125.67</v>
      </c>
      <c r="K18" s="95"/>
      <c r="L18" s="96">
        <v>134.34</v>
      </c>
      <c r="M18" s="97">
        <v>174.5</v>
      </c>
      <c r="N18" s="13"/>
    </row>
    <row r="19" spans="1:14" ht="16.149999999999999" customHeight="1" thickBot="1" x14ac:dyDescent="0.3">
      <c r="A19" s="67"/>
      <c r="B19" s="67"/>
      <c r="C19" s="67"/>
      <c r="D19" s="67"/>
      <c r="F19" s="98"/>
      <c r="G19" s="94" t="s">
        <v>25</v>
      </c>
      <c r="H19" s="94"/>
      <c r="I19" s="94"/>
      <c r="J19" s="95">
        <v>125.67</v>
      </c>
      <c r="K19" s="95"/>
      <c r="L19" s="96">
        <v>145.16999999999999</v>
      </c>
      <c r="M19" s="97">
        <v>207.29</v>
      </c>
      <c r="N19" s="13"/>
    </row>
    <row r="20" spans="1:14" ht="16.149999999999999" customHeight="1" thickBot="1" x14ac:dyDescent="0.3">
      <c r="A20" s="67"/>
      <c r="B20" s="67"/>
      <c r="C20" s="67"/>
      <c r="D20" s="67"/>
      <c r="F20" s="98"/>
      <c r="G20" s="94" t="s">
        <v>38</v>
      </c>
      <c r="H20" s="94"/>
      <c r="I20" s="94"/>
      <c r="J20" s="95">
        <v>142.28</v>
      </c>
      <c r="K20" s="95"/>
      <c r="L20" s="96">
        <v>156.72999999999999</v>
      </c>
      <c r="M20" s="97">
        <v>252.79</v>
      </c>
      <c r="N20" s="13"/>
    </row>
    <row r="21" spans="1:14" ht="16.149999999999999" customHeight="1" thickBot="1" x14ac:dyDescent="0.3">
      <c r="A21" s="67"/>
      <c r="B21" s="67"/>
      <c r="C21" s="67"/>
      <c r="D21" s="67"/>
      <c r="F21" s="98"/>
      <c r="G21" s="99" t="s">
        <v>73</v>
      </c>
      <c r="H21" s="99"/>
      <c r="I21" s="99"/>
      <c r="J21" s="95">
        <v>148.06</v>
      </c>
      <c r="K21" s="95"/>
      <c r="L21" s="96">
        <v>176.95</v>
      </c>
      <c r="M21" s="97"/>
      <c r="N21" s="13"/>
    </row>
    <row r="22" spans="1:14" ht="16.149999999999999" customHeight="1" thickBot="1" x14ac:dyDescent="0.3">
      <c r="A22" s="67"/>
      <c r="B22" s="67"/>
      <c r="C22" s="67"/>
      <c r="D22" s="67"/>
      <c r="F22" s="98"/>
      <c r="G22" s="99" t="s">
        <v>74</v>
      </c>
      <c r="H22" s="99"/>
      <c r="I22" s="99"/>
      <c r="J22" s="95">
        <v>148.06</v>
      </c>
      <c r="K22" s="95"/>
      <c r="L22" s="96">
        <v>169.44</v>
      </c>
      <c r="M22" s="97"/>
      <c r="N22" s="13"/>
    </row>
    <row r="23" spans="1:14" ht="16.149999999999999" customHeight="1" thickBot="1" x14ac:dyDescent="0.3">
      <c r="A23" s="67"/>
      <c r="B23" s="67"/>
      <c r="C23" s="67"/>
      <c r="D23" s="67"/>
      <c r="F23" s="98"/>
      <c r="G23" s="94" t="s">
        <v>1</v>
      </c>
      <c r="H23" s="94"/>
      <c r="I23" s="94"/>
      <c r="J23" s="95">
        <v>142.28</v>
      </c>
      <c r="K23" s="95"/>
      <c r="L23" s="96">
        <v>142.28</v>
      </c>
      <c r="M23" s="97">
        <v>154.27000000000001</v>
      </c>
      <c r="N23" s="13"/>
    </row>
    <row r="24" spans="1:14" ht="16.149999999999999" customHeight="1" thickBot="1" x14ac:dyDescent="0.3">
      <c r="A24" s="67"/>
      <c r="B24" s="67"/>
      <c r="C24" s="67"/>
      <c r="D24" s="67"/>
      <c r="F24" s="98"/>
      <c r="G24" s="94" t="s">
        <v>32</v>
      </c>
      <c r="H24" s="94"/>
      <c r="I24" s="94"/>
      <c r="J24" s="95">
        <v>142.28</v>
      </c>
      <c r="K24" s="95"/>
      <c r="L24" s="96">
        <v>150.94999999999999</v>
      </c>
      <c r="M24" s="97">
        <v>159.33000000000001</v>
      </c>
      <c r="N24" s="13"/>
    </row>
    <row r="25" spans="1:14" ht="16.149999999999999" customHeight="1" thickBot="1" x14ac:dyDescent="0.3">
      <c r="F25" s="98"/>
      <c r="G25" s="94" t="s">
        <v>33</v>
      </c>
      <c r="H25" s="94"/>
      <c r="I25" s="94"/>
      <c r="J25" s="95">
        <v>142.28</v>
      </c>
      <c r="K25" s="95"/>
      <c r="L25" s="96">
        <v>159.33000000000001</v>
      </c>
      <c r="M25" s="97">
        <v>184.61</v>
      </c>
      <c r="N25" s="13"/>
    </row>
    <row r="26" spans="1:14" ht="16.149999999999999" customHeight="1" thickBot="1" x14ac:dyDescent="0.3">
      <c r="F26" s="98"/>
      <c r="G26" s="94" t="s">
        <v>34</v>
      </c>
      <c r="H26" s="94"/>
      <c r="I26" s="94"/>
      <c r="J26" s="95">
        <v>142.28</v>
      </c>
      <c r="K26" s="95"/>
      <c r="L26" s="96">
        <v>160.33000000000001</v>
      </c>
      <c r="M26" s="97">
        <v>232.56</v>
      </c>
      <c r="N26" s="13"/>
    </row>
    <row r="27" spans="1:14" ht="16.149999999999999" customHeight="1" thickBot="1" x14ac:dyDescent="0.3">
      <c r="F27" s="98"/>
      <c r="G27" s="94" t="s">
        <v>35</v>
      </c>
      <c r="H27" s="94"/>
      <c r="I27" s="94"/>
      <c r="J27" s="95">
        <v>142.28</v>
      </c>
      <c r="K27" s="95"/>
      <c r="L27" s="96">
        <v>150.94999999999999</v>
      </c>
      <c r="M27" s="97">
        <v>185.76</v>
      </c>
      <c r="N27" s="13"/>
    </row>
    <row r="28" spans="1:14" ht="16.149999999999999" customHeight="1" thickBot="1" x14ac:dyDescent="0.3">
      <c r="F28" s="98"/>
      <c r="G28" s="94" t="s">
        <v>36</v>
      </c>
      <c r="H28" s="94"/>
      <c r="I28" s="94"/>
      <c r="J28" s="95">
        <v>142.28</v>
      </c>
      <c r="K28" s="95"/>
      <c r="L28" s="96">
        <v>156.72999999999999</v>
      </c>
      <c r="M28" s="97">
        <v>227.51</v>
      </c>
      <c r="N28" s="13"/>
    </row>
    <row r="29" spans="1:14" ht="16.149999999999999" customHeight="1" thickBot="1" x14ac:dyDescent="0.3">
      <c r="F29" s="98"/>
      <c r="G29" s="94" t="s">
        <v>37</v>
      </c>
      <c r="H29" s="94"/>
      <c r="I29" s="94"/>
      <c r="J29" s="95">
        <v>142.28</v>
      </c>
      <c r="K29" s="95"/>
      <c r="L29" s="96">
        <v>156.72999999999999</v>
      </c>
      <c r="M29" s="97">
        <v>267.95</v>
      </c>
      <c r="N29" s="13"/>
    </row>
    <row r="30" spans="1:14" ht="16.149999999999999" customHeight="1" thickBot="1" x14ac:dyDescent="0.3">
      <c r="F30" s="98"/>
      <c r="G30" s="94" t="s">
        <v>40</v>
      </c>
      <c r="H30" s="94"/>
      <c r="I30" s="94"/>
      <c r="J30" s="95">
        <v>142.28</v>
      </c>
      <c r="K30" s="95"/>
      <c r="L30" s="96">
        <v>150.94999999999999</v>
      </c>
      <c r="M30" s="97">
        <v>189.66</v>
      </c>
      <c r="N30" s="13"/>
    </row>
    <row r="31" spans="1:14" ht="16.149999999999999" customHeight="1" thickBot="1" x14ac:dyDescent="0.3">
      <c r="F31" s="98"/>
      <c r="G31" s="94" t="s">
        <v>39</v>
      </c>
      <c r="H31" s="94"/>
      <c r="I31" s="94"/>
      <c r="J31" s="95">
        <v>142.28</v>
      </c>
      <c r="K31" s="95"/>
      <c r="L31" s="96">
        <v>156.72999999999999</v>
      </c>
      <c r="M31" s="97">
        <v>217.4</v>
      </c>
      <c r="N31" s="13"/>
    </row>
    <row r="32" spans="1:14" ht="16.149999999999999" customHeight="1" thickBot="1" x14ac:dyDescent="0.3">
      <c r="F32" s="98"/>
      <c r="G32" s="94" t="s">
        <v>47</v>
      </c>
      <c r="H32" s="94"/>
      <c r="I32" s="94"/>
      <c r="J32" s="95">
        <v>142.28</v>
      </c>
      <c r="K32" s="95"/>
      <c r="L32" s="96">
        <v>159.33000000000001</v>
      </c>
      <c r="M32" s="97">
        <v>202.23</v>
      </c>
      <c r="N32" s="13"/>
    </row>
    <row r="33" spans="6:14" ht="16.149999999999999" customHeight="1" thickBot="1" x14ac:dyDescent="0.3">
      <c r="F33" s="98"/>
      <c r="G33" s="94" t="s">
        <v>31</v>
      </c>
      <c r="H33" s="94"/>
      <c r="I33" s="94"/>
      <c r="J33" s="95">
        <v>125.67</v>
      </c>
      <c r="K33" s="95"/>
      <c r="L33" s="96">
        <v>134.44</v>
      </c>
      <c r="M33" s="97">
        <v>139.38999999999999</v>
      </c>
      <c r="N33" s="13"/>
    </row>
    <row r="34" spans="6:14" ht="16.149999999999999" customHeight="1" thickBot="1" x14ac:dyDescent="0.3">
      <c r="F34" s="98"/>
      <c r="G34" s="94" t="s">
        <v>41</v>
      </c>
      <c r="H34" s="94"/>
      <c r="I34" s="94"/>
      <c r="J34" s="95">
        <v>142.28</v>
      </c>
      <c r="K34" s="95"/>
      <c r="L34" s="96">
        <v>159.33000000000001</v>
      </c>
      <c r="M34" s="97">
        <v>204.83</v>
      </c>
      <c r="N34" s="13"/>
    </row>
    <row r="35" spans="6:14" ht="16.149999999999999" customHeight="1" thickBot="1" x14ac:dyDescent="0.3">
      <c r="F35" s="98"/>
      <c r="G35" s="94" t="s">
        <v>42</v>
      </c>
      <c r="H35" s="94"/>
      <c r="I35" s="94"/>
      <c r="J35" s="95">
        <v>142.28</v>
      </c>
      <c r="K35" s="95"/>
      <c r="L35" s="96">
        <v>159.33000000000001</v>
      </c>
      <c r="M35" s="97">
        <v>217.4</v>
      </c>
      <c r="N35" s="13"/>
    </row>
    <row r="36" spans="6:14" ht="16.149999999999999" customHeight="1" thickBot="1" x14ac:dyDescent="0.3">
      <c r="F36" s="98"/>
      <c r="G36" s="94" t="s">
        <v>43</v>
      </c>
      <c r="H36" s="94"/>
      <c r="I36" s="94"/>
      <c r="J36" s="95">
        <v>142.28</v>
      </c>
      <c r="K36" s="95"/>
      <c r="L36" s="96">
        <v>159.33000000000001</v>
      </c>
      <c r="M36" s="97">
        <v>232.56</v>
      </c>
      <c r="N36" s="13"/>
    </row>
    <row r="37" spans="6:14" ht="16.149999999999999" customHeight="1" thickBot="1" x14ac:dyDescent="0.3">
      <c r="F37" s="98"/>
      <c r="G37" s="94" t="s">
        <v>75</v>
      </c>
      <c r="H37" s="94"/>
      <c r="I37" s="94"/>
      <c r="J37" s="95">
        <v>142.28</v>
      </c>
      <c r="K37" s="95"/>
      <c r="L37" s="96"/>
      <c r="M37" s="97"/>
      <c r="N37" s="13"/>
    </row>
    <row r="38" spans="6:14" ht="16.149999999999999" customHeight="1" thickBot="1" x14ac:dyDescent="0.3">
      <c r="F38" s="98"/>
      <c r="G38" s="94" t="s">
        <v>45</v>
      </c>
      <c r="H38" s="94"/>
      <c r="I38" s="94"/>
      <c r="J38" s="95">
        <v>142.28</v>
      </c>
      <c r="K38" s="95"/>
      <c r="L38" s="96">
        <v>150.94999999999999</v>
      </c>
      <c r="M38" s="97">
        <v>179.55</v>
      </c>
      <c r="N38" s="13"/>
    </row>
    <row r="39" spans="6:14" ht="16.149999999999999" customHeight="1" thickBot="1" x14ac:dyDescent="0.3">
      <c r="F39" s="98"/>
      <c r="G39" s="94" t="s">
        <v>44</v>
      </c>
      <c r="H39" s="94"/>
      <c r="I39" s="94"/>
      <c r="J39" s="95">
        <v>142.28</v>
      </c>
      <c r="K39" s="95"/>
      <c r="L39" s="96">
        <v>150.94999999999999</v>
      </c>
      <c r="M39" s="97">
        <v>194.72</v>
      </c>
      <c r="N39" s="13"/>
    </row>
    <row r="40" spans="6:14" ht="16.149999999999999" customHeight="1" thickBot="1" x14ac:dyDescent="0.3">
      <c r="F40" s="98"/>
      <c r="G40" s="94" t="s">
        <v>26</v>
      </c>
      <c r="H40" s="94"/>
      <c r="I40" s="94"/>
      <c r="J40" s="95">
        <v>125.67</v>
      </c>
      <c r="K40" s="95"/>
      <c r="L40" s="96">
        <v>145.16999999999999</v>
      </c>
      <c r="M40" s="97">
        <v>207.29</v>
      </c>
      <c r="N40" s="13"/>
    </row>
    <row r="41" spans="6:14" ht="16.149999999999999" customHeight="1" thickBot="1" x14ac:dyDescent="0.3">
      <c r="F41" s="98"/>
      <c r="G41" s="94" t="s">
        <v>23</v>
      </c>
      <c r="H41" s="94"/>
      <c r="I41" s="94"/>
      <c r="J41" s="95">
        <v>125.67</v>
      </c>
      <c r="K41" s="95"/>
      <c r="L41" s="96">
        <v>150.94999999999999</v>
      </c>
      <c r="M41" s="97">
        <v>247.73</v>
      </c>
      <c r="N41" s="13"/>
    </row>
    <row r="42" spans="6:14" ht="16.149999999999999" customHeight="1" thickBot="1" x14ac:dyDescent="0.3">
      <c r="F42" s="98"/>
      <c r="G42" s="94" t="s">
        <v>20</v>
      </c>
      <c r="H42" s="94"/>
      <c r="I42" s="94"/>
      <c r="J42" s="95">
        <v>125.67</v>
      </c>
      <c r="K42" s="95"/>
      <c r="L42" s="96">
        <v>150.94999999999999</v>
      </c>
      <c r="M42" s="97">
        <v>255.39</v>
      </c>
      <c r="N42" s="13"/>
    </row>
    <row r="43" spans="6:14" ht="16.149999999999999" customHeight="1" thickBot="1" x14ac:dyDescent="0.3">
      <c r="F43" s="98"/>
      <c r="G43" s="94" t="s">
        <v>2</v>
      </c>
      <c r="H43" s="94"/>
      <c r="I43" s="94"/>
      <c r="J43" s="95">
        <v>125.67</v>
      </c>
      <c r="K43" s="95"/>
      <c r="L43" s="96">
        <v>125.67</v>
      </c>
      <c r="M43" s="97">
        <v>134.34</v>
      </c>
      <c r="N43" s="13"/>
    </row>
    <row r="44" spans="6:14" ht="16.149999999999999" customHeight="1" thickBot="1" x14ac:dyDescent="0.3">
      <c r="F44" s="98"/>
      <c r="G44" s="94" t="s">
        <v>21</v>
      </c>
      <c r="H44" s="94"/>
      <c r="I44" s="94"/>
      <c r="J44" s="95">
        <v>125.67</v>
      </c>
      <c r="K44" s="95"/>
      <c r="L44" s="96">
        <v>150.94999999999999</v>
      </c>
      <c r="M44" s="97">
        <v>265.79000000000002</v>
      </c>
      <c r="N44" s="13"/>
    </row>
    <row r="45" spans="6:14" ht="16.149999999999999" customHeight="1" thickBot="1" x14ac:dyDescent="0.3">
      <c r="F45" s="98"/>
      <c r="G45" s="99" t="s">
        <v>69</v>
      </c>
      <c r="H45" s="99"/>
      <c r="I45" s="99"/>
      <c r="J45" s="95">
        <v>156.72999999999999</v>
      </c>
      <c r="K45" s="95"/>
      <c r="L45" s="96">
        <v>173.94</v>
      </c>
      <c r="M45" s="97"/>
      <c r="N45" s="13"/>
    </row>
    <row r="46" spans="6:14" ht="16.149999999999999" customHeight="1" thickBot="1" x14ac:dyDescent="0.3">
      <c r="F46" s="98"/>
      <c r="G46" s="99" t="s">
        <v>70</v>
      </c>
      <c r="H46" s="99"/>
      <c r="I46" s="99"/>
      <c r="J46" s="95">
        <v>231.12</v>
      </c>
      <c r="K46" s="95"/>
      <c r="L46" s="96"/>
      <c r="M46" s="97"/>
      <c r="N46" s="13"/>
    </row>
    <row r="47" spans="6:14" ht="16.149999999999999" customHeight="1" thickBot="1" x14ac:dyDescent="0.3">
      <c r="F47" s="98"/>
      <c r="G47" s="99" t="s">
        <v>46</v>
      </c>
      <c r="H47" s="99"/>
      <c r="I47" s="99"/>
      <c r="J47" s="95">
        <v>142.28</v>
      </c>
      <c r="K47" s="95"/>
      <c r="L47" s="96">
        <v>159.33000000000001</v>
      </c>
      <c r="M47" s="97">
        <v>260.01</v>
      </c>
      <c r="N47" s="13"/>
    </row>
    <row r="48" spans="6:14" ht="16.149999999999999" customHeight="1" thickBot="1" x14ac:dyDescent="0.3">
      <c r="F48" s="98"/>
      <c r="G48" s="99" t="s">
        <v>71</v>
      </c>
      <c r="H48" s="99"/>
      <c r="I48" s="99"/>
      <c r="J48" s="95">
        <v>156.72999999999999</v>
      </c>
      <c r="K48" s="95"/>
      <c r="L48" s="96">
        <v>173.44</v>
      </c>
      <c r="M48" s="97"/>
      <c r="N48" s="13"/>
    </row>
    <row r="49" spans="6:14" ht="16.149999999999999" customHeight="1" thickBot="1" x14ac:dyDescent="0.3">
      <c r="F49" s="98"/>
      <c r="G49" s="99" t="s">
        <v>48</v>
      </c>
      <c r="H49" s="99"/>
      <c r="I49" s="99"/>
      <c r="J49" s="95">
        <v>142.28</v>
      </c>
      <c r="K49" s="95"/>
      <c r="L49" s="96">
        <v>150.94999999999999</v>
      </c>
      <c r="M49" s="97">
        <v>159.33000000000001</v>
      </c>
      <c r="N49" s="13"/>
    </row>
    <row r="50" spans="6:14" ht="16.149999999999999" customHeight="1" thickBot="1" x14ac:dyDescent="0.3">
      <c r="F50" s="98"/>
      <c r="G50" s="99" t="s">
        <v>22</v>
      </c>
      <c r="H50" s="99"/>
      <c r="I50" s="99"/>
      <c r="J50" s="95">
        <v>125.67</v>
      </c>
      <c r="K50" s="95"/>
      <c r="L50" s="96">
        <v>150.94999999999999</v>
      </c>
      <c r="M50" s="97">
        <v>240.22</v>
      </c>
      <c r="N50" s="13"/>
    </row>
    <row r="51" spans="6:14" ht="16.149999999999999" customHeight="1" thickBot="1" x14ac:dyDescent="0.3">
      <c r="F51" s="98"/>
      <c r="G51" s="99" t="s">
        <v>76</v>
      </c>
      <c r="H51" s="99"/>
      <c r="I51" s="99"/>
      <c r="J51" s="95">
        <v>156.72999999999999</v>
      </c>
      <c r="K51" s="95"/>
      <c r="L51" s="96">
        <v>173.34</v>
      </c>
      <c r="M51" s="97"/>
      <c r="N51" s="13"/>
    </row>
    <row r="52" spans="6:14" ht="16.149999999999999" customHeight="1" thickBot="1" x14ac:dyDescent="0.3">
      <c r="F52" s="98"/>
      <c r="G52" s="99" t="s">
        <v>78</v>
      </c>
      <c r="H52" s="99"/>
      <c r="I52" s="99"/>
      <c r="J52" s="95">
        <v>156.72999999999999</v>
      </c>
      <c r="K52" s="95"/>
      <c r="L52" s="96">
        <v>173.34</v>
      </c>
      <c r="M52" s="97"/>
      <c r="N52" s="13"/>
    </row>
    <row r="53" spans="6:14" ht="16.149999999999999" customHeight="1" thickBot="1" x14ac:dyDescent="0.3">
      <c r="F53" s="98"/>
      <c r="G53" s="100" t="s">
        <v>77</v>
      </c>
      <c r="H53" s="100"/>
      <c r="I53" s="100"/>
      <c r="J53" s="95">
        <v>156.72999999999999</v>
      </c>
      <c r="K53" s="95"/>
      <c r="L53" s="96"/>
      <c r="M53" s="97"/>
      <c r="N53" s="13"/>
    </row>
    <row r="54" spans="6:14" ht="16.149999999999999" customHeight="1" thickBot="1" x14ac:dyDescent="0.3">
      <c r="F54" s="101" t="s">
        <v>65</v>
      </c>
      <c r="G54" s="102" t="s">
        <v>3</v>
      </c>
      <c r="H54" s="102"/>
      <c r="I54" s="102"/>
      <c r="J54" s="103"/>
      <c r="K54" s="103"/>
      <c r="L54" s="104"/>
      <c r="M54" s="105">
        <v>229.68</v>
      </c>
      <c r="N54" s="13"/>
    </row>
    <row r="55" spans="6:14" ht="16.149999999999999" customHeight="1" thickBot="1" x14ac:dyDescent="0.3">
      <c r="F55" s="106"/>
      <c r="G55" s="107" t="s">
        <v>86</v>
      </c>
      <c r="H55" s="107"/>
      <c r="I55" s="107"/>
      <c r="J55" s="103"/>
      <c r="K55" s="103"/>
      <c r="L55" s="104"/>
      <c r="M55" s="105">
        <v>361.13</v>
      </c>
      <c r="N55" s="13"/>
    </row>
    <row r="56" spans="6:14" ht="16.149999999999999" customHeight="1" thickBot="1" x14ac:dyDescent="0.3">
      <c r="F56" s="106"/>
      <c r="G56" s="108" t="s">
        <v>4</v>
      </c>
      <c r="H56" s="108"/>
      <c r="I56" s="108"/>
      <c r="J56" s="103"/>
      <c r="K56" s="103"/>
      <c r="L56" s="104"/>
      <c r="M56" s="105">
        <v>260.01</v>
      </c>
      <c r="N56" s="13"/>
    </row>
    <row r="57" spans="6:14" ht="16.149999999999999" customHeight="1" thickBot="1" x14ac:dyDescent="0.3">
      <c r="F57" s="106"/>
      <c r="G57" s="108" t="s">
        <v>60</v>
      </c>
      <c r="H57" s="108"/>
      <c r="I57" s="108"/>
      <c r="J57" s="103"/>
      <c r="K57" s="103"/>
      <c r="L57" s="104"/>
      <c r="M57" s="105">
        <v>332.24</v>
      </c>
      <c r="N57" s="13"/>
    </row>
    <row r="58" spans="6:14" ht="16.149999999999999" customHeight="1" thickBot="1" x14ac:dyDescent="0.3">
      <c r="F58" s="106"/>
      <c r="G58" s="108" t="s">
        <v>79</v>
      </c>
      <c r="H58" s="108"/>
      <c r="I58" s="108"/>
      <c r="J58" s="103"/>
      <c r="K58" s="103"/>
      <c r="L58" s="104"/>
      <c r="M58" s="105">
        <v>468.02</v>
      </c>
      <c r="N58" s="13"/>
    </row>
    <row r="59" spans="6:14" ht="16.149999999999999" customHeight="1" thickBot="1" x14ac:dyDescent="0.3">
      <c r="F59" s="109"/>
      <c r="G59" s="110" t="s">
        <v>61</v>
      </c>
      <c r="H59" s="110"/>
      <c r="I59" s="110"/>
      <c r="J59" s="103"/>
      <c r="K59" s="103"/>
      <c r="L59" s="104"/>
      <c r="M59" s="105">
        <v>366.9</v>
      </c>
      <c r="N59" s="13"/>
    </row>
    <row r="60" spans="6:14" ht="16.149999999999999" customHeight="1" thickBot="1" x14ac:dyDescent="0.3">
      <c r="F60" s="111" t="s">
        <v>66</v>
      </c>
      <c r="G60" s="112" t="s">
        <v>72</v>
      </c>
      <c r="H60" s="112"/>
      <c r="I60" s="112"/>
      <c r="J60" s="113"/>
      <c r="K60" s="113"/>
      <c r="L60" s="114"/>
      <c r="M60" s="115">
        <v>181</v>
      </c>
      <c r="N60" s="13"/>
    </row>
    <row r="61" spans="6:14" ht="16.149999999999999" customHeight="1" thickBot="1" x14ac:dyDescent="0.3">
      <c r="F61" s="116"/>
      <c r="G61" s="117" t="s">
        <v>62</v>
      </c>
      <c r="H61" s="117"/>
      <c r="I61" s="117"/>
      <c r="J61" s="113"/>
      <c r="K61" s="113"/>
      <c r="L61" s="114"/>
      <c r="M61" s="115">
        <v>204.11</v>
      </c>
      <c r="N61" s="13"/>
    </row>
    <row r="62" spans="6:14" ht="16.149999999999999" customHeight="1" thickBot="1" x14ac:dyDescent="0.3">
      <c r="F62" s="118" t="s">
        <v>67</v>
      </c>
      <c r="G62" s="119" t="s">
        <v>52</v>
      </c>
      <c r="H62" s="119"/>
      <c r="I62" s="119"/>
      <c r="J62" s="120">
        <v>149.22</v>
      </c>
      <c r="K62" s="120"/>
      <c r="L62" s="121"/>
      <c r="M62" s="122"/>
      <c r="N62" s="13"/>
    </row>
    <row r="63" spans="6:14" ht="16.149999999999999" customHeight="1" thickBot="1" x14ac:dyDescent="0.3">
      <c r="F63" s="123"/>
      <c r="G63" s="119" t="s">
        <v>53</v>
      </c>
      <c r="H63" s="119"/>
      <c r="I63" s="119"/>
      <c r="J63" s="120">
        <v>161.78</v>
      </c>
      <c r="K63" s="120"/>
      <c r="L63" s="121">
        <v>176.95</v>
      </c>
      <c r="M63" s="122"/>
      <c r="N63" s="13"/>
    </row>
    <row r="64" spans="6:14" ht="16.149999999999999" customHeight="1" thickBot="1" x14ac:dyDescent="0.3">
      <c r="F64" s="123"/>
      <c r="G64" s="119" t="s">
        <v>54</v>
      </c>
      <c r="H64" s="119"/>
      <c r="I64" s="119"/>
      <c r="J64" s="120">
        <v>149.22</v>
      </c>
      <c r="K64" s="120"/>
      <c r="L64" s="121">
        <v>159.33000000000001</v>
      </c>
      <c r="M64" s="122"/>
      <c r="N64" s="13"/>
    </row>
    <row r="65" spans="6:14" ht="16.149999999999999" customHeight="1" thickBot="1" x14ac:dyDescent="0.3">
      <c r="F65" s="124"/>
      <c r="G65" s="119" t="s">
        <v>55</v>
      </c>
      <c r="H65" s="119"/>
      <c r="I65" s="119"/>
      <c r="J65" s="120">
        <v>161.78</v>
      </c>
      <c r="K65" s="120"/>
      <c r="L65" s="121">
        <v>176.95</v>
      </c>
      <c r="M65" s="122"/>
      <c r="N65" s="13"/>
    </row>
    <row r="66" spans="6:14" ht="16.149999999999999" customHeight="1" thickBot="1" x14ac:dyDescent="0.3">
      <c r="F66" s="125" t="s">
        <v>68</v>
      </c>
      <c r="G66" s="126" t="s">
        <v>59</v>
      </c>
      <c r="H66" s="126"/>
      <c r="I66" s="126"/>
      <c r="J66" s="127">
        <v>173.34</v>
      </c>
      <c r="K66" s="127"/>
      <c r="L66" s="128"/>
      <c r="M66" s="129"/>
      <c r="N66" s="13"/>
    </row>
    <row r="67" spans="6:14" ht="16.149999999999999" customHeight="1" thickBot="1" x14ac:dyDescent="0.3">
      <c r="F67" s="130"/>
      <c r="G67" s="126" t="s">
        <v>56</v>
      </c>
      <c r="H67" s="126"/>
      <c r="I67" s="126"/>
      <c r="J67" s="127">
        <v>173.34</v>
      </c>
      <c r="K67" s="127"/>
      <c r="L67" s="128">
        <v>188.51</v>
      </c>
      <c r="M67" s="129"/>
      <c r="N67" s="13"/>
    </row>
    <row r="68" spans="6:14" ht="16.149999999999999" customHeight="1" thickBot="1" x14ac:dyDescent="0.3">
      <c r="F68" s="130"/>
      <c r="G68" s="126" t="s">
        <v>57</v>
      </c>
      <c r="H68" s="126"/>
      <c r="I68" s="126"/>
      <c r="J68" s="127">
        <v>173.34</v>
      </c>
      <c r="K68" s="127"/>
      <c r="L68" s="128">
        <v>188.51</v>
      </c>
      <c r="M68" s="129"/>
      <c r="N68" s="13"/>
    </row>
    <row r="69" spans="6:14" ht="16.149999999999999" customHeight="1" thickBot="1" x14ac:dyDescent="0.3">
      <c r="F69" s="131"/>
      <c r="G69" s="126" t="s">
        <v>58</v>
      </c>
      <c r="H69" s="126"/>
      <c r="I69" s="126"/>
      <c r="J69" s="127">
        <v>188.51</v>
      </c>
      <c r="K69" s="127"/>
      <c r="L69" s="128">
        <v>204.11</v>
      </c>
      <c r="M69" s="129"/>
      <c r="N69" s="13"/>
    </row>
    <row r="70" spans="6:14" ht="5.45" customHeight="1" x14ac:dyDescent="0.25">
      <c r="F70" s="28"/>
      <c r="G70" s="29"/>
      <c r="H70" s="29"/>
      <c r="I70" s="29"/>
      <c r="J70" s="29"/>
      <c r="K70" s="25"/>
      <c r="L70" s="25"/>
      <c r="M70" s="25"/>
      <c r="N70" s="13"/>
    </row>
    <row r="71" spans="6:14" ht="20.45" customHeight="1" x14ac:dyDescent="0.25">
      <c r="F71" s="82" t="s">
        <v>93</v>
      </c>
      <c r="G71" s="82"/>
      <c r="H71" s="82"/>
      <c r="I71" s="82"/>
      <c r="J71" s="82"/>
      <c r="K71" s="82"/>
      <c r="L71" s="82"/>
      <c r="M71" s="82"/>
      <c r="N71" s="13"/>
    </row>
    <row r="72" spans="6:14" ht="7.15" customHeight="1" x14ac:dyDescent="0.25">
      <c r="K72" s="24"/>
      <c r="L72" s="24"/>
      <c r="M72" s="24"/>
      <c r="N72" s="13"/>
    </row>
    <row r="73" spans="6:14" ht="21" customHeight="1" x14ac:dyDescent="0.25">
      <c r="F73" s="132" t="s">
        <v>9</v>
      </c>
      <c r="G73" s="132"/>
      <c r="H73" s="132"/>
      <c r="I73" s="132"/>
      <c r="J73" s="133" t="s">
        <v>84</v>
      </c>
      <c r="K73" s="133"/>
      <c r="L73" s="133"/>
      <c r="M73" s="11"/>
      <c r="N73" s="11"/>
    </row>
    <row r="74" spans="6:14" ht="15.75" x14ac:dyDescent="0.25">
      <c r="F74" s="134" t="s">
        <v>10</v>
      </c>
      <c r="G74" s="135"/>
      <c r="H74" s="135"/>
      <c r="I74" s="136">
        <v>12.57</v>
      </c>
      <c r="J74" s="137">
        <v>18.11</v>
      </c>
      <c r="K74" s="137"/>
      <c r="L74" s="137"/>
      <c r="M74" s="11"/>
      <c r="N74" s="11"/>
    </row>
    <row r="75" spans="6:14" ht="15.75" x14ac:dyDescent="0.25">
      <c r="F75" s="134" t="s">
        <v>11</v>
      </c>
      <c r="G75" s="135"/>
      <c r="H75" s="135"/>
      <c r="I75" s="136">
        <v>6.3929999999999998</v>
      </c>
      <c r="J75" s="137">
        <v>11.08</v>
      </c>
      <c r="K75" s="137"/>
      <c r="L75" s="137"/>
      <c r="M75" s="11"/>
      <c r="N75" s="11"/>
    </row>
    <row r="76" spans="6:14" ht="15.75" x14ac:dyDescent="0.25">
      <c r="F76" s="134" t="s">
        <v>6</v>
      </c>
      <c r="G76" s="135"/>
      <c r="H76" s="135"/>
      <c r="I76" s="136">
        <v>13</v>
      </c>
      <c r="J76" s="137">
        <v>16.64</v>
      </c>
      <c r="K76" s="137"/>
      <c r="L76" s="137"/>
      <c r="M76" s="11"/>
      <c r="N76" s="11"/>
    </row>
    <row r="77" spans="6:14" ht="15.75" x14ac:dyDescent="0.25">
      <c r="F77" s="134" t="s">
        <v>7</v>
      </c>
      <c r="G77" s="135"/>
      <c r="H77" s="135"/>
      <c r="I77" s="136">
        <v>15.17</v>
      </c>
      <c r="J77" s="137">
        <v>19.940000000000001</v>
      </c>
      <c r="K77" s="137"/>
      <c r="L77" s="137"/>
      <c r="M77" s="11"/>
      <c r="N77" s="11"/>
    </row>
    <row r="78" spans="6:14" ht="15.75" x14ac:dyDescent="0.25">
      <c r="F78" s="134" t="s">
        <v>8</v>
      </c>
      <c r="G78" s="135"/>
      <c r="H78" s="135"/>
      <c r="I78" s="136">
        <v>7.22</v>
      </c>
      <c r="J78" s="137">
        <v>9.7100000000000009</v>
      </c>
      <c r="K78" s="137"/>
      <c r="L78" s="137"/>
      <c r="M78" s="11"/>
      <c r="N78" s="11"/>
    </row>
    <row r="79" spans="6:14" ht="15.75" x14ac:dyDescent="0.25">
      <c r="F79" s="7"/>
      <c r="G79" s="7"/>
      <c r="L79" s="11"/>
      <c r="M79" s="11"/>
    </row>
    <row r="80" spans="6:14" ht="15.75" x14ac:dyDescent="0.25">
      <c r="F80" s="7" t="s">
        <v>81</v>
      </c>
      <c r="L80" s="91" t="s">
        <v>13</v>
      </c>
    </row>
    <row r="81" spans="6:13" ht="15.75" x14ac:dyDescent="0.25">
      <c r="F81" s="7" t="s">
        <v>82</v>
      </c>
      <c r="L81" s="91" t="s">
        <v>83</v>
      </c>
    </row>
    <row r="82" spans="6:13" ht="15.75" x14ac:dyDescent="0.25">
      <c r="F82" s="9" t="s">
        <v>19</v>
      </c>
      <c r="L82" s="92">
        <v>24.6</v>
      </c>
      <c r="M82" s="5"/>
    </row>
    <row r="83" spans="6:13" ht="15.75" x14ac:dyDescent="0.25">
      <c r="F83" s="14" t="s">
        <v>18</v>
      </c>
      <c r="G83" s="12"/>
    </row>
    <row r="85" spans="6:13" ht="18.75" x14ac:dyDescent="0.3">
      <c r="F85" s="81" t="s">
        <v>94</v>
      </c>
      <c r="G85" s="81"/>
      <c r="H85" s="81"/>
      <c r="I85" s="81"/>
      <c r="J85" s="81"/>
      <c r="K85" s="81"/>
      <c r="L85" s="81"/>
      <c r="M85" s="81"/>
    </row>
  </sheetData>
  <sheetProtection formatCells="0" formatColumns="0" formatRows="0" insertColumns="0" insertRows="0" insertHyperlinks="0" deleteColumns="0" deleteRows="0" sort="0" autoFilter="0" pivotTables="0"/>
  <mergeCells count="144">
    <mergeCell ref="F85:M85"/>
    <mergeCell ref="J77:L77"/>
    <mergeCell ref="J78:L78"/>
    <mergeCell ref="F1:M2"/>
    <mergeCell ref="F71:M71"/>
    <mergeCell ref="F73:I73"/>
    <mergeCell ref="J73:L73"/>
    <mergeCell ref="J74:L74"/>
    <mergeCell ref="J75:L75"/>
    <mergeCell ref="J76:L76"/>
    <mergeCell ref="F66:F69"/>
    <mergeCell ref="G66:I66"/>
    <mergeCell ref="J66:K66"/>
    <mergeCell ref="G67:I67"/>
    <mergeCell ref="J67:K67"/>
    <mergeCell ref="G68:I68"/>
    <mergeCell ref="J68:K68"/>
    <mergeCell ref="G69:I69"/>
    <mergeCell ref="J69:K69"/>
    <mergeCell ref="F62:F65"/>
    <mergeCell ref="G62:I62"/>
    <mergeCell ref="J62:K62"/>
    <mergeCell ref="G63:I63"/>
    <mergeCell ref="J63:K63"/>
    <mergeCell ref="G64:I64"/>
    <mergeCell ref="J64:K64"/>
    <mergeCell ref="G65:I65"/>
    <mergeCell ref="J65:K65"/>
    <mergeCell ref="J57:K57"/>
    <mergeCell ref="G58:I58"/>
    <mergeCell ref="J58:K58"/>
    <mergeCell ref="G59:I59"/>
    <mergeCell ref="J59:K59"/>
    <mergeCell ref="F60:F61"/>
    <mergeCell ref="G60:I60"/>
    <mergeCell ref="J60:K60"/>
    <mergeCell ref="G61:I61"/>
    <mergeCell ref="J61:K61"/>
    <mergeCell ref="G53:I53"/>
    <mergeCell ref="J53:K53"/>
    <mergeCell ref="F54:F59"/>
    <mergeCell ref="G54:I54"/>
    <mergeCell ref="J54:K54"/>
    <mergeCell ref="G55:I55"/>
    <mergeCell ref="J55:K55"/>
    <mergeCell ref="G56:I56"/>
    <mergeCell ref="J56:K56"/>
    <mergeCell ref="G57:I57"/>
    <mergeCell ref="G50:I50"/>
    <mergeCell ref="J50:K50"/>
    <mergeCell ref="G51:I51"/>
    <mergeCell ref="J51:K51"/>
    <mergeCell ref="G52:I52"/>
    <mergeCell ref="J52:K52"/>
    <mergeCell ref="G47:I47"/>
    <mergeCell ref="J47:K47"/>
    <mergeCell ref="G48:I48"/>
    <mergeCell ref="J48:K48"/>
    <mergeCell ref="G49:I49"/>
    <mergeCell ref="J49:K49"/>
    <mergeCell ref="G44:I44"/>
    <mergeCell ref="J44:K44"/>
    <mergeCell ref="G45:I45"/>
    <mergeCell ref="J45:K45"/>
    <mergeCell ref="G46:I46"/>
    <mergeCell ref="J46:K46"/>
    <mergeCell ref="G41:I41"/>
    <mergeCell ref="J41:K41"/>
    <mergeCell ref="G42:I42"/>
    <mergeCell ref="J42:K42"/>
    <mergeCell ref="G43:I43"/>
    <mergeCell ref="J43:K43"/>
    <mergeCell ref="G38:I38"/>
    <mergeCell ref="J38:K38"/>
    <mergeCell ref="G39:I39"/>
    <mergeCell ref="J39:K39"/>
    <mergeCell ref="G40:I40"/>
    <mergeCell ref="J40:K40"/>
    <mergeCell ref="G35:I35"/>
    <mergeCell ref="J35:K35"/>
    <mergeCell ref="G36:I36"/>
    <mergeCell ref="J36:K36"/>
    <mergeCell ref="G37:I37"/>
    <mergeCell ref="J37:K37"/>
    <mergeCell ref="G32:I32"/>
    <mergeCell ref="J32:K32"/>
    <mergeCell ref="G33:I33"/>
    <mergeCell ref="J33:K33"/>
    <mergeCell ref="G34:I34"/>
    <mergeCell ref="J34:K34"/>
    <mergeCell ref="G29:I29"/>
    <mergeCell ref="J29:K29"/>
    <mergeCell ref="G30:I30"/>
    <mergeCell ref="J30:K30"/>
    <mergeCell ref="G31:I31"/>
    <mergeCell ref="J31:K31"/>
    <mergeCell ref="G26:I26"/>
    <mergeCell ref="J26:K26"/>
    <mergeCell ref="G27:I27"/>
    <mergeCell ref="J27:K27"/>
    <mergeCell ref="G28:I28"/>
    <mergeCell ref="J28:K28"/>
    <mergeCell ref="G23:I23"/>
    <mergeCell ref="J23:K23"/>
    <mergeCell ref="G24:I24"/>
    <mergeCell ref="J24:K24"/>
    <mergeCell ref="G25:I25"/>
    <mergeCell ref="J25:K25"/>
    <mergeCell ref="G20:I20"/>
    <mergeCell ref="J20:K20"/>
    <mergeCell ref="G21:I21"/>
    <mergeCell ref="J21:K21"/>
    <mergeCell ref="G22:I22"/>
    <mergeCell ref="J22:K22"/>
    <mergeCell ref="G17:I17"/>
    <mergeCell ref="J17:K17"/>
    <mergeCell ref="G18:I18"/>
    <mergeCell ref="J18:K18"/>
    <mergeCell ref="G19:I19"/>
    <mergeCell ref="J19:K19"/>
    <mergeCell ref="F4:L4"/>
    <mergeCell ref="F5:M6"/>
    <mergeCell ref="F7:F8"/>
    <mergeCell ref="G7:I8"/>
    <mergeCell ref="J7:M7"/>
    <mergeCell ref="J8:K8"/>
    <mergeCell ref="A2:D24"/>
    <mergeCell ref="J13:K13"/>
    <mergeCell ref="G14:I14"/>
    <mergeCell ref="J14:K14"/>
    <mergeCell ref="G15:I15"/>
    <mergeCell ref="J15:K15"/>
    <mergeCell ref="G16:I16"/>
    <mergeCell ref="J16:K16"/>
    <mergeCell ref="F9:F53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opLeftCell="C1" workbookViewId="0">
      <selection activeCell="N12" sqref="N12"/>
    </sheetView>
  </sheetViews>
  <sheetFormatPr defaultColWidth="9.140625" defaultRowHeight="15" x14ac:dyDescent="0.25"/>
  <cols>
    <col min="1" max="2" width="9.140625" style="11"/>
    <col min="3" max="3" width="20.7109375" style="11" customWidth="1"/>
    <col min="4" max="4" width="21.42578125" style="15" customWidth="1"/>
    <col min="5" max="5" width="6" style="15" customWidth="1"/>
    <col min="6" max="6" width="8.5703125" style="12" customWidth="1"/>
    <col min="7" max="7" width="13.7109375" style="12" customWidth="1"/>
    <col min="8" max="8" width="16.5703125" style="12" customWidth="1"/>
    <col min="9" max="9" width="1.42578125" style="12" customWidth="1"/>
    <col min="10" max="10" width="16.85546875" style="11" customWidth="1"/>
    <col min="11" max="11" width="14.140625" style="11" customWidth="1"/>
    <col min="12" max="12" width="14.5703125" style="11" customWidth="1"/>
    <col min="13" max="13" width="9.140625" style="11"/>
    <col min="14" max="14" width="15.85546875" style="11" customWidth="1"/>
    <col min="15" max="15" width="11.42578125" style="11" customWidth="1"/>
    <col min="16" max="16384" width="9.140625" style="11"/>
  </cols>
  <sheetData>
    <row r="1" spans="1:15" ht="21.75" thickBot="1" x14ac:dyDescent="0.4">
      <c r="A1" s="52" t="s">
        <v>12</v>
      </c>
      <c r="B1" s="52"/>
      <c r="C1" s="52"/>
      <c r="D1" s="52"/>
      <c r="E1" s="52"/>
      <c r="F1" s="52"/>
      <c r="G1" s="52"/>
      <c r="H1" s="48">
        <v>42700</v>
      </c>
      <c r="I1" s="3"/>
      <c r="J1" s="3"/>
      <c r="K1" s="3"/>
      <c r="L1" s="3"/>
      <c r="M1" s="3"/>
      <c r="N1" s="3"/>
      <c r="O1" s="3"/>
    </row>
    <row r="2" spans="1:15" ht="29.45" customHeight="1" x14ac:dyDescent="0.25">
      <c r="A2" s="53" t="s">
        <v>87</v>
      </c>
      <c r="B2" s="53"/>
      <c r="C2" s="53"/>
      <c r="D2" s="53"/>
      <c r="E2" s="53"/>
      <c r="F2" s="53"/>
      <c r="G2" s="53"/>
      <c r="H2" s="53"/>
      <c r="I2" s="10"/>
      <c r="J2" s="10"/>
      <c r="K2" s="10"/>
      <c r="L2" s="10"/>
      <c r="M2" s="4"/>
      <c r="N2" s="4" t="s">
        <v>90</v>
      </c>
      <c r="O2" s="4">
        <v>70</v>
      </c>
    </row>
    <row r="3" spans="1:15" ht="30" customHeight="1" x14ac:dyDescent="0.25">
      <c r="A3" s="54"/>
      <c r="B3" s="54"/>
      <c r="C3" s="54"/>
      <c r="D3" s="54"/>
      <c r="E3" s="54"/>
      <c r="F3" s="54"/>
      <c r="G3" s="54"/>
      <c r="H3" s="54"/>
      <c r="N3" t="s">
        <v>88</v>
      </c>
    </row>
    <row r="4" spans="1:15" ht="15.6" customHeight="1" x14ac:dyDescent="0.25">
      <c r="A4" s="55" t="s">
        <v>63</v>
      </c>
      <c r="B4" s="57" t="s">
        <v>0</v>
      </c>
      <c r="C4" s="58"/>
      <c r="D4" s="59"/>
      <c r="E4" s="63" t="s">
        <v>17</v>
      </c>
      <c r="F4" s="64"/>
      <c r="G4" s="64"/>
      <c r="H4" s="65"/>
      <c r="J4" s="87" t="s">
        <v>91</v>
      </c>
      <c r="K4" s="87"/>
      <c r="L4" s="87"/>
      <c r="N4" s="11">
        <v>1.35</v>
      </c>
    </row>
    <row r="5" spans="1:15" s="1" customFormat="1" ht="57.75" customHeight="1" thickBot="1" x14ac:dyDescent="0.35">
      <c r="A5" s="56"/>
      <c r="B5" s="60"/>
      <c r="C5" s="61"/>
      <c r="D5" s="62"/>
      <c r="E5" s="66" t="s">
        <v>15</v>
      </c>
      <c r="F5" s="66"/>
      <c r="G5" s="16" t="s">
        <v>16</v>
      </c>
      <c r="H5" s="16" t="s">
        <v>5</v>
      </c>
      <c r="I5" s="2"/>
      <c r="J5" s="50" t="str">
        <f>E5</f>
        <v>светлое матовое</v>
      </c>
      <c r="K5" s="50" t="str">
        <f>G5</f>
        <v>тёмное матовое</v>
      </c>
      <c r="L5" s="50" t="str">
        <f>H5</f>
        <v>триплекс                  (чёрный, белый)</v>
      </c>
      <c r="N5" s="1" t="s">
        <v>89</v>
      </c>
    </row>
    <row r="6" spans="1:15" ht="16.149999999999999" customHeight="1" x14ac:dyDescent="0.25">
      <c r="A6" s="70" t="s">
        <v>64</v>
      </c>
      <c r="B6" s="69" t="s">
        <v>80</v>
      </c>
      <c r="C6" s="69"/>
      <c r="D6" s="69"/>
      <c r="E6" s="68">
        <v>98.5</v>
      </c>
      <c r="F6" s="68"/>
      <c r="G6" s="33">
        <v>104.5</v>
      </c>
      <c r="H6" s="37">
        <v>126</v>
      </c>
      <c r="I6" s="13"/>
      <c r="J6" s="49">
        <f>(Фиделиора!J9*0.95)-МИНСК!E6</f>
        <v>36.665999999999997</v>
      </c>
      <c r="K6" s="49">
        <f>(Фиделиора!L9*0.95)-МИНСК!G6</f>
        <v>38.902499999999975</v>
      </c>
      <c r="L6" s="49">
        <f>(Фиделиора!M9*0.95)-МИНСК!H6</f>
        <v>46.90949999999998</v>
      </c>
      <c r="N6" s="11">
        <v>1.07</v>
      </c>
    </row>
    <row r="7" spans="1:15" ht="16.149999999999999" customHeight="1" x14ac:dyDescent="0.25">
      <c r="A7" s="71"/>
      <c r="B7" s="69" t="s">
        <v>50</v>
      </c>
      <c r="C7" s="69"/>
      <c r="D7" s="69"/>
      <c r="E7" s="68">
        <v>87</v>
      </c>
      <c r="F7" s="68"/>
      <c r="G7" s="35">
        <v>100.5</v>
      </c>
      <c r="H7" s="38">
        <v>143.5</v>
      </c>
      <c r="I7" s="13"/>
      <c r="J7" s="49">
        <f>(Фиделиора!J10*0.95)-МИНСК!E7</f>
        <v>32.386499999999998</v>
      </c>
      <c r="K7" s="49">
        <f>(Фиделиора!L10*0.95)-МИНСК!G7</f>
        <v>37.41149999999999</v>
      </c>
      <c r="L7" s="49">
        <f>(Фиделиора!M10*0.95)-МИНСК!H7</f>
        <v>53.425499999999971</v>
      </c>
    </row>
    <row r="8" spans="1:15" ht="16.149999999999999" customHeight="1" x14ac:dyDescent="0.25">
      <c r="A8" s="71"/>
      <c r="B8" s="69" t="s">
        <v>27</v>
      </c>
      <c r="C8" s="69"/>
      <c r="D8" s="69"/>
      <c r="E8" s="68">
        <v>87</v>
      </c>
      <c r="F8" s="68"/>
      <c r="G8" s="35">
        <v>93</v>
      </c>
      <c r="H8" s="38">
        <v>117.3</v>
      </c>
      <c r="I8" s="13"/>
      <c r="J8" s="49">
        <f>(Фиделиора!J11*0.95)-МИНСК!E8</f>
        <v>32.386499999999998</v>
      </c>
      <c r="K8" s="49">
        <f>(Фиделиора!L11*0.95)-МИНСК!G8</f>
        <v>34.62299999999999</v>
      </c>
      <c r="L8" s="49">
        <f>(Фиделиора!M11*0.95)-МИНСК!H8</f>
        <v>43.667999999999992</v>
      </c>
    </row>
    <row r="9" spans="1:15" ht="16.149999999999999" customHeight="1" x14ac:dyDescent="0.25">
      <c r="A9" s="71"/>
      <c r="B9" s="69" t="s">
        <v>28</v>
      </c>
      <c r="C9" s="69"/>
      <c r="D9" s="69"/>
      <c r="E9" s="68">
        <v>87</v>
      </c>
      <c r="F9" s="68"/>
      <c r="G9" s="35">
        <v>93</v>
      </c>
      <c r="H9" s="38">
        <v>120.8</v>
      </c>
      <c r="I9" s="13"/>
      <c r="J9" s="49">
        <f>(Фиделиора!J12*0.95)-МИНСК!E9</f>
        <v>32.386499999999998</v>
      </c>
      <c r="K9" s="49">
        <f>(Фиделиора!L12*0.95)-МИНСК!G9</f>
        <v>34.62299999999999</v>
      </c>
      <c r="L9" s="49">
        <f>(Фиделиора!M12*0.95)-МИНСК!H9</f>
        <v>44.975000000000009</v>
      </c>
    </row>
    <row r="10" spans="1:15" ht="16.149999999999999" customHeight="1" x14ac:dyDescent="0.25">
      <c r="A10" s="71"/>
      <c r="B10" s="69" t="s">
        <v>24</v>
      </c>
      <c r="C10" s="69"/>
      <c r="D10" s="69"/>
      <c r="E10" s="68">
        <v>87</v>
      </c>
      <c r="F10" s="68"/>
      <c r="G10" s="35">
        <v>100.5</v>
      </c>
      <c r="H10" s="38">
        <v>155.80000000000001</v>
      </c>
      <c r="I10" s="13"/>
      <c r="J10" s="49">
        <f>(Фиделиора!J13*0.95)-МИНСК!E10</f>
        <v>32.386499999999998</v>
      </c>
      <c r="K10" s="49">
        <f>(Фиделиора!L13*0.95)-МИНСК!G10</f>
        <v>37.41149999999999</v>
      </c>
      <c r="L10" s="49">
        <f>(Фиделиора!M13*0.95)-МИНСК!H10</f>
        <v>57.997500000000002</v>
      </c>
    </row>
    <row r="11" spans="1:15" ht="16.149999999999999" customHeight="1" x14ac:dyDescent="0.25">
      <c r="A11" s="71"/>
      <c r="B11" s="69" t="s">
        <v>49</v>
      </c>
      <c r="C11" s="69"/>
      <c r="D11" s="69"/>
      <c r="E11" s="68">
        <v>87</v>
      </c>
      <c r="F11" s="68"/>
      <c r="G11" s="35">
        <v>93</v>
      </c>
      <c r="H11" s="38">
        <v>105</v>
      </c>
      <c r="I11" s="13"/>
      <c r="J11" s="49">
        <f>(Фиделиора!J14*0.95)-МИНСК!E11</f>
        <v>32.386499999999998</v>
      </c>
      <c r="K11" s="49">
        <f>(Фиделиора!L14*0.95)-МИНСК!G11</f>
        <v>34.62299999999999</v>
      </c>
      <c r="L11" s="49">
        <f>(Фиделиора!M14*0.95)-МИНСК!H11</f>
        <v>39.086499999999972</v>
      </c>
    </row>
    <row r="12" spans="1:15" ht="16.149999999999999" customHeight="1" x14ac:dyDescent="0.25">
      <c r="A12" s="71"/>
      <c r="B12" s="69" t="s">
        <v>14</v>
      </c>
      <c r="C12" s="69"/>
      <c r="D12" s="69"/>
      <c r="E12" s="68">
        <v>87</v>
      </c>
      <c r="F12" s="68"/>
      <c r="G12" s="35"/>
      <c r="H12" s="38"/>
      <c r="I12" s="13"/>
      <c r="J12" s="49">
        <f>(Фиделиора!J15*0.95)-МИНСК!E12</f>
        <v>32.386499999999998</v>
      </c>
      <c r="K12" s="49">
        <f>(Фиделиора!L15*0.95)-МИНСК!G12</f>
        <v>0</v>
      </c>
      <c r="L12" s="49">
        <f>(Фиделиора!M15*0.95)-МИНСК!H12</f>
        <v>0</v>
      </c>
    </row>
    <row r="13" spans="1:15" ht="16.149999999999999" customHeight="1" x14ac:dyDescent="0.25">
      <c r="A13" s="71"/>
      <c r="B13" s="69" t="s">
        <v>29</v>
      </c>
      <c r="C13" s="69"/>
      <c r="D13" s="69"/>
      <c r="E13" s="68">
        <v>87</v>
      </c>
      <c r="F13" s="68"/>
      <c r="G13" s="35">
        <v>93</v>
      </c>
      <c r="H13" s="38">
        <v>98.5</v>
      </c>
      <c r="I13" s="13"/>
      <c r="J13" s="49">
        <f>(Фиделиора!J16*0.95)-МИНСК!E13</f>
        <v>32.386499999999998</v>
      </c>
      <c r="K13" s="49">
        <f>(Фиделиора!L16*0.95)-МИНСК!G13</f>
        <v>34.62299999999999</v>
      </c>
      <c r="L13" s="49">
        <f>(Фиделиора!M16*0.95)-МИНСК!H13</f>
        <v>36.665999999999997</v>
      </c>
    </row>
    <row r="14" spans="1:15" ht="16.149999999999999" customHeight="1" x14ac:dyDescent="0.25">
      <c r="A14" s="71"/>
      <c r="B14" s="69" t="s">
        <v>51</v>
      </c>
      <c r="C14" s="69"/>
      <c r="D14" s="69"/>
      <c r="E14" s="68">
        <v>87</v>
      </c>
      <c r="F14" s="68"/>
      <c r="G14" s="35">
        <v>93</v>
      </c>
      <c r="H14" s="38">
        <v>110.3</v>
      </c>
      <c r="I14" s="13"/>
      <c r="J14" s="49">
        <f>(Фиделиора!J17*0.95)-МИНСК!E14</f>
        <v>32.386499999999998</v>
      </c>
      <c r="K14" s="49">
        <f>(Фиделиора!L17*0.95)-МИНСК!G14</f>
        <v>34.62299999999999</v>
      </c>
      <c r="L14" s="49">
        <f>(Фиделиора!M17*0.95)-МИНСК!H14</f>
        <v>41.063500000000019</v>
      </c>
    </row>
    <row r="15" spans="1:15" ht="16.149999999999999" customHeight="1" x14ac:dyDescent="0.25">
      <c r="A15" s="71"/>
      <c r="B15" s="69" t="s">
        <v>30</v>
      </c>
      <c r="C15" s="69"/>
      <c r="D15" s="69"/>
      <c r="E15" s="68">
        <v>87</v>
      </c>
      <c r="F15" s="68"/>
      <c r="G15" s="35">
        <v>93</v>
      </c>
      <c r="H15" s="38">
        <v>120.8</v>
      </c>
      <c r="I15" s="13"/>
      <c r="J15" s="49">
        <f>(Фиделиора!J18*0.95)-МИНСК!E15</f>
        <v>32.386499999999998</v>
      </c>
      <c r="K15" s="49">
        <f>(Фиделиора!L18*0.95)-МИНСК!G15</f>
        <v>34.62299999999999</v>
      </c>
      <c r="L15" s="49">
        <f>(Фиделиора!M18*0.95)-МИНСК!H15</f>
        <v>44.975000000000009</v>
      </c>
    </row>
    <row r="16" spans="1:15" ht="16.149999999999999" customHeight="1" x14ac:dyDescent="0.25">
      <c r="A16" s="71"/>
      <c r="B16" s="69" t="s">
        <v>25</v>
      </c>
      <c r="C16" s="69"/>
      <c r="D16" s="69"/>
      <c r="E16" s="68">
        <v>87</v>
      </c>
      <c r="F16" s="68"/>
      <c r="G16" s="35">
        <v>100.5</v>
      </c>
      <c r="H16" s="38">
        <v>143.5</v>
      </c>
      <c r="I16" s="13"/>
      <c r="J16" s="49">
        <f>(Фиделиора!J19*0.95)-МИНСК!E16</f>
        <v>32.386499999999998</v>
      </c>
      <c r="K16" s="49">
        <f>(Фиделиора!L19*0.95)-МИНСК!G16</f>
        <v>37.41149999999999</v>
      </c>
      <c r="L16" s="49">
        <f>(Фиделиора!M19*0.95)-МИНСК!H16</f>
        <v>53.425499999999971</v>
      </c>
    </row>
    <row r="17" spans="1:12" ht="16.149999999999999" customHeight="1" x14ac:dyDescent="0.25">
      <c r="A17" s="71"/>
      <c r="B17" s="69" t="s">
        <v>38</v>
      </c>
      <c r="C17" s="69"/>
      <c r="D17" s="69"/>
      <c r="E17" s="68">
        <v>98.5</v>
      </c>
      <c r="F17" s="68"/>
      <c r="G17" s="36">
        <v>108.5</v>
      </c>
      <c r="H17" s="38">
        <v>175</v>
      </c>
      <c r="I17" s="13"/>
      <c r="J17" s="49">
        <f>(Фиделиора!J20*0.95)-МИНСК!E17</f>
        <v>36.665999999999997</v>
      </c>
      <c r="K17" s="49">
        <f>(Фиделиора!L20*0.95)-МИНСК!G17</f>
        <v>40.393499999999989</v>
      </c>
      <c r="L17" s="49">
        <f>(Фиделиора!M20*0.95)-МИНСК!H17</f>
        <v>65.150499999999994</v>
      </c>
    </row>
    <row r="18" spans="1:12" ht="16.149999999999999" customHeight="1" x14ac:dyDescent="0.25">
      <c r="A18" s="71"/>
      <c r="B18" s="72" t="s">
        <v>73</v>
      </c>
      <c r="C18" s="72"/>
      <c r="D18" s="72"/>
      <c r="E18" s="68">
        <v>102.5</v>
      </c>
      <c r="F18" s="68"/>
      <c r="G18" s="36">
        <v>122.5</v>
      </c>
      <c r="H18" s="38"/>
      <c r="I18" s="13"/>
      <c r="J18" s="49">
        <f>(Фиделиора!J21*0.95)-МИНСК!E18</f>
        <v>38.156999999999982</v>
      </c>
      <c r="K18" s="49">
        <f>(Фиделиора!L21*0.95)-МИНСК!G18</f>
        <v>45.602499999999992</v>
      </c>
      <c r="L18" s="49">
        <f>(Фиделиора!M21*0.95)-МИНСК!H18</f>
        <v>0</v>
      </c>
    </row>
    <row r="19" spans="1:12" ht="16.149999999999999" customHeight="1" x14ac:dyDescent="0.25">
      <c r="A19" s="71"/>
      <c r="B19" s="72" t="s">
        <v>74</v>
      </c>
      <c r="C19" s="72"/>
      <c r="D19" s="72"/>
      <c r="E19" s="68">
        <v>102.5</v>
      </c>
      <c r="F19" s="68"/>
      <c r="G19" s="36">
        <v>117.3</v>
      </c>
      <c r="H19" s="38"/>
      <c r="I19" s="13"/>
      <c r="J19" s="49">
        <f>(Фиделиора!J22*0.95)-МИНСК!E19</f>
        <v>38.156999999999982</v>
      </c>
      <c r="K19" s="49">
        <f>(Фиделиора!L22*0.95)-МИНСК!G19</f>
        <v>43.667999999999992</v>
      </c>
      <c r="L19" s="49">
        <f>(Фиделиора!M22*0.95)-МИНСК!H19</f>
        <v>0</v>
      </c>
    </row>
    <row r="20" spans="1:12" ht="16.149999999999999" customHeight="1" x14ac:dyDescent="0.25">
      <c r="A20" s="71"/>
      <c r="B20" s="69" t="s">
        <v>1</v>
      </c>
      <c r="C20" s="69"/>
      <c r="D20" s="69"/>
      <c r="E20" s="68">
        <v>98.5</v>
      </c>
      <c r="F20" s="68"/>
      <c r="G20" s="35">
        <v>98.5</v>
      </c>
      <c r="H20" s="38">
        <v>106.8</v>
      </c>
      <c r="I20" s="13"/>
      <c r="J20" s="49">
        <f>(Фиделиора!J23*0.95)-МИНСК!E20</f>
        <v>36.665999999999997</v>
      </c>
      <c r="K20" s="49">
        <f>(Фиделиора!L23*0.95)-МИНСК!G20</f>
        <v>36.665999999999997</v>
      </c>
      <c r="L20" s="49">
        <f>(Фиделиора!M23*0.95)-МИНСК!H20</f>
        <v>39.756500000000003</v>
      </c>
    </row>
    <row r="21" spans="1:12" ht="16.149999999999999" customHeight="1" x14ac:dyDescent="0.25">
      <c r="A21" s="71"/>
      <c r="B21" s="69" t="s">
        <v>32</v>
      </c>
      <c r="C21" s="69"/>
      <c r="D21" s="69"/>
      <c r="E21" s="68">
        <v>98.5</v>
      </c>
      <c r="F21" s="68"/>
      <c r="G21" s="35">
        <v>104.5</v>
      </c>
      <c r="H21" s="38">
        <v>110.3</v>
      </c>
      <c r="I21" s="13"/>
      <c r="J21" s="49">
        <f>(Фиделиора!J24*0.95)-МИНСК!E21</f>
        <v>36.665999999999997</v>
      </c>
      <c r="K21" s="49">
        <f>(Фиделиора!L24*0.95)-МИНСК!G21</f>
        <v>38.902499999999975</v>
      </c>
      <c r="L21" s="49">
        <f>(Фиделиора!M24*0.95)-МИНСК!H21</f>
        <v>41.063500000000019</v>
      </c>
    </row>
    <row r="22" spans="1:12" ht="16.149999999999999" customHeight="1" x14ac:dyDescent="0.25">
      <c r="A22" s="71"/>
      <c r="B22" s="69" t="s">
        <v>33</v>
      </c>
      <c r="C22" s="69"/>
      <c r="D22" s="69"/>
      <c r="E22" s="68">
        <v>98.5</v>
      </c>
      <c r="F22" s="68"/>
      <c r="G22" s="43">
        <v>110.3</v>
      </c>
      <c r="H22" s="38">
        <v>127.8</v>
      </c>
      <c r="I22" s="13"/>
      <c r="J22" s="49">
        <f>(Фиделиора!J25*0.95)-МИНСК!E22</f>
        <v>36.665999999999997</v>
      </c>
      <c r="K22" s="49">
        <f>(Фиделиора!L25*0.95)-МИНСК!G22</f>
        <v>41.063500000000019</v>
      </c>
      <c r="L22" s="49">
        <f>(Фиделиора!M25*0.95)-МИНСК!H22</f>
        <v>47.57950000000001</v>
      </c>
    </row>
    <row r="23" spans="1:12" ht="16.149999999999999" customHeight="1" x14ac:dyDescent="0.25">
      <c r="A23" s="71"/>
      <c r="B23" s="69" t="s">
        <v>34</v>
      </c>
      <c r="C23" s="69"/>
      <c r="D23" s="69"/>
      <c r="E23" s="68">
        <v>98.5</v>
      </c>
      <c r="F23" s="68"/>
      <c r="G23" s="43">
        <v>110.3</v>
      </c>
      <c r="H23" s="38">
        <v>161</v>
      </c>
      <c r="I23" s="13"/>
      <c r="J23" s="49">
        <f>(Фиделиора!J26*0.95)-МИНСК!E23</f>
        <v>36.665999999999997</v>
      </c>
      <c r="K23" s="49">
        <f>(Фиделиора!L26*0.95)-МИНСК!G23</f>
        <v>42.013500000000008</v>
      </c>
      <c r="L23" s="49">
        <f>(Фиделиора!M26*0.95)-МИНСК!H23</f>
        <v>59.931999999999988</v>
      </c>
    </row>
    <row r="24" spans="1:12" ht="16.149999999999999" customHeight="1" x14ac:dyDescent="0.25">
      <c r="A24" s="71"/>
      <c r="B24" s="69" t="s">
        <v>35</v>
      </c>
      <c r="C24" s="69"/>
      <c r="D24" s="69"/>
      <c r="E24" s="68">
        <v>98.5</v>
      </c>
      <c r="F24" s="68"/>
      <c r="G24" s="35">
        <v>104.5</v>
      </c>
      <c r="H24" s="38">
        <v>128.6</v>
      </c>
      <c r="I24" s="13"/>
      <c r="J24" s="49">
        <f>(Фиделиора!J27*0.95)-МИНСК!E24</f>
        <v>36.665999999999997</v>
      </c>
      <c r="K24" s="49">
        <f>(Фиделиора!L27*0.95)-МИНСК!G24</f>
        <v>38.902499999999975</v>
      </c>
      <c r="L24" s="49">
        <f>(Фиделиора!M27*0.95)-МИНСК!H24</f>
        <v>47.871999999999986</v>
      </c>
    </row>
    <row r="25" spans="1:12" ht="16.149999999999999" customHeight="1" x14ac:dyDescent="0.25">
      <c r="A25" s="71"/>
      <c r="B25" s="69" t="s">
        <v>36</v>
      </c>
      <c r="C25" s="69"/>
      <c r="D25" s="69"/>
      <c r="E25" s="68">
        <v>98.5</v>
      </c>
      <c r="F25" s="68"/>
      <c r="G25" s="43">
        <v>108.5</v>
      </c>
      <c r="H25" s="38">
        <v>157.5</v>
      </c>
      <c r="I25" s="13"/>
      <c r="J25" s="49">
        <f>(Фиделиора!J28*0.95)-МИНСК!E25</f>
        <v>36.665999999999997</v>
      </c>
      <c r="K25" s="49">
        <f>(Фиделиора!L28*0.95)-МИНСК!G25</f>
        <v>40.393499999999989</v>
      </c>
      <c r="L25" s="49">
        <f>(Фиделиора!M28*0.95)-МИНСК!H25</f>
        <v>58.634499999999974</v>
      </c>
    </row>
    <row r="26" spans="1:12" ht="16.149999999999999" customHeight="1" x14ac:dyDescent="0.25">
      <c r="A26" s="71"/>
      <c r="B26" s="69" t="s">
        <v>37</v>
      </c>
      <c r="C26" s="69"/>
      <c r="D26" s="69"/>
      <c r="E26" s="68">
        <v>98.5</v>
      </c>
      <c r="F26" s="68"/>
      <c r="G26" s="43">
        <v>108.5</v>
      </c>
      <c r="H26" s="38">
        <v>185.5</v>
      </c>
      <c r="I26" s="13"/>
      <c r="J26" s="49">
        <f>(Фиделиора!J29*0.95)-МИНСК!E26</f>
        <v>36.665999999999997</v>
      </c>
      <c r="K26" s="49">
        <f>(Фиделиора!L29*0.95)-МИНСК!G26</f>
        <v>40.393499999999989</v>
      </c>
      <c r="L26" s="49">
        <f>(Фиделиора!M29*0.95)-МИНСК!H26</f>
        <v>69.052499999999981</v>
      </c>
    </row>
    <row r="27" spans="1:12" ht="16.149999999999999" customHeight="1" x14ac:dyDescent="0.25">
      <c r="A27" s="71"/>
      <c r="B27" s="69" t="s">
        <v>40</v>
      </c>
      <c r="C27" s="69"/>
      <c r="D27" s="69"/>
      <c r="E27" s="68">
        <v>98.5</v>
      </c>
      <c r="F27" s="68"/>
      <c r="G27" s="35">
        <v>104.5</v>
      </c>
      <c r="H27" s="38">
        <v>131.30000000000001</v>
      </c>
      <c r="I27" s="13"/>
      <c r="J27" s="49">
        <f>(Фиделиора!J30*0.95)-МИНСК!E27</f>
        <v>36.665999999999997</v>
      </c>
      <c r="K27" s="49">
        <f>(Фиделиора!L30*0.95)-МИНСК!G27</f>
        <v>38.902499999999975</v>
      </c>
      <c r="L27" s="49">
        <f>(Фиделиора!M30*0.95)-МИНСК!H27</f>
        <v>48.876999999999981</v>
      </c>
    </row>
    <row r="28" spans="1:12" ht="16.149999999999999" customHeight="1" x14ac:dyDescent="0.25">
      <c r="A28" s="71"/>
      <c r="B28" s="69" t="s">
        <v>39</v>
      </c>
      <c r="C28" s="69"/>
      <c r="D28" s="69"/>
      <c r="E28" s="68">
        <v>98.5</v>
      </c>
      <c r="F28" s="68"/>
      <c r="G28" s="43">
        <v>108.5</v>
      </c>
      <c r="H28" s="38">
        <v>150.5</v>
      </c>
      <c r="I28" s="13"/>
      <c r="J28" s="49">
        <f>(Фиделиора!J31*0.95)-МИНСК!E28</f>
        <v>36.665999999999997</v>
      </c>
      <c r="K28" s="49">
        <f>(Фиделиора!L31*0.95)-МИНСК!G28</f>
        <v>40.393499999999989</v>
      </c>
      <c r="L28" s="49">
        <f>(Фиделиора!M31*0.95)-МИНСК!H28</f>
        <v>56.03</v>
      </c>
    </row>
    <row r="29" spans="1:12" ht="16.149999999999999" customHeight="1" x14ac:dyDescent="0.25">
      <c r="A29" s="71"/>
      <c r="B29" s="69" t="s">
        <v>47</v>
      </c>
      <c r="C29" s="69"/>
      <c r="D29" s="69"/>
      <c r="E29" s="68">
        <v>98.5</v>
      </c>
      <c r="F29" s="68"/>
      <c r="G29" s="43">
        <v>110.3</v>
      </c>
      <c r="H29" s="38">
        <v>140</v>
      </c>
      <c r="I29" s="13"/>
      <c r="J29" s="49">
        <f>(Фиделиора!J32*0.95)-МИНСК!E29</f>
        <v>36.665999999999997</v>
      </c>
      <c r="K29" s="49">
        <f>(Фиделиора!L32*0.95)-МИНСК!G29</f>
        <v>41.063500000000019</v>
      </c>
      <c r="L29" s="49">
        <f>(Фиделиора!M32*0.95)-МИНСК!H29</f>
        <v>52.118499999999983</v>
      </c>
    </row>
    <row r="30" spans="1:12" ht="16.149999999999999" customHeight="1" x14ac:dyDescent="0.25">
      <c r="A30" s="71"/>
      <c r="B30" s="69" t="s">
        <v>31</v>
      </c>
      <c r="C30" s="69"/>
      <c r="D30" s="69"/>
      <c r="E30" s="68">
        <v>87</v>
      </c>
      <c r="F30" s="68"/>
      <c r="G30" s="35">
        <v>93</v>
      </c>
      <c r="H30" s="38">
        <v>96.5</v>
      </c>
      <c r="I30" s="13"/>
      <c r="J30" s="49">
        <f>(Фиделиора!J33*0.95)-МИНСК!E30</f>
        <v>32.386499999999998</v>
      </c>
      <c r="K30" s="49">
        <f>(Фиделиора!L33*0.95)-МИНСК!G30</f>
        <v>34.717999999999989</v>
      </c>
      <c r="L30" s="49">
        <f>(Фиделиора!M33*0.95)-МИНСК!H30</f>
        <v>35.920499999999976</v>
      </c>
    </row>
    <row r="31" spans="1:12" ht="16.149999999999999" customHeight="1" x14ac:dyDescent="0.25">
      <c r="A31" s="71"/>
      <c r="B31" s="69" t="s">
        <v>41</v>
      </c>
      <c r="C31" s="69"/>
      <c r="D31" s="69"/>
      <c r="E31" s="68">
        <v>98.5</v>
      </c>
      <c r="F31" s="68"/>
      <c r="G31" s="43">
        <v>110.3</v>
      </c>
      <c r="H31" s="38">
        <v>141.80000000000001</v>
      </c>
      <c r="I31" s="13"/>
      <c r="J31" s="49">
        <f>(Фиделиора!J34*0.95)-МИНСК!E31</f>
        <v>36.665999999999997</v>
      </c>
      <c r="K31" s="49">
        <f>(Фиделиора!L34*0.95)-МИНСК!G31</f>
        <v>41.063500000000019</v>
      </c>
      <c r="L31" s="49">
        <f>(Фиделиора!M34*0.95)-МИНСК!H31</f>
        <v>52.788499999999999</v>
      </c>
    </row>
    <row r="32" spans="1:12" ht="16.149999999999999" customHeight="1" x14ac:dyDescent="0.25">
      <c r="A32" s="71"/>
      <c r="B32" s="69" t="s">
        <v>42</v>
      </c>
      <c r="C32" s="69"/>
      <c r="D32" s="69"/>
      <c r="E32" s="68">
        <v>98.5</v>
      </c>
      <c r="F32" s="68"/>
      <c r="G32" s="43">
        <v>110.3</v>
      </c>
      <c r="H32" s="38">
        <v>150.5</v>
      </c>
      <c r="I32" s="13"/>
      <c r="J32" s="49">
        <f>(Фиделиора!J35*0.95)-МИНСК!E32</f>
        <v>36.665999999999997</v>
      </c>
      <c r="K32" s="49">
        <f>(Фиделиора!L35*0.95)-МИНСК!G32</f>
        <v>41.063500000000019</v>
      </c>
      <c r="L32" s="49">
        <f>(Фиделиора!M35*0.95)-МИНСК!H32</f>
        <v>56.03</v>
      </c>
    </row>
    <row r="33" spans="1:12" ht="16.149999999999999" customHeight="1" x14ac:dyDescent="0.25">
      <c r="A33" s="71"/>
      <c r="B33" s="69" t="s">
        <v>43</v>
      </c>
      <c r="C33" s="69"/>
      <c r="D33" s="69"/>
      <c r="E33" s="68">
        <v>98.5</v>
      </c>
      <c r="F33" s="68"/>
      <c r="G33" s="43">
        <v>110.3</v>
      </c>
      <c r="H33" s="38">
        <v>161</v>
      </c>
      <c r="I33" s="13"/>
      <c r="J33" s="49">
        <f>(Фиделиора!J36*0.95)-МИНСК!E33</f>
        <v>36.665999999999997</v>
      </c>
      <c r="K33" s="49">
        <f>(Фиделиора!L36*0.95)-МИНСК!G33</f>
        <v>41.063500000000019</v>
      </c>
      <c r="L33" s="49">
        <f>(Фиделиора!M36*0.95)-МИНСК!H33</f>
        <v>59.931999999999988</v>
      </c>
    </row>
    <row r="34" spans="1:12" ht="16.149999999999999" customHeight="1" x14ac:dyDescent="0.25">
      <c r="A34" s="71"/>
      <c r="B34" s="69" t="s">
        <v>75</v>
      </c>
      <c r="C34" s="69"/>
      <c r="D34" s="69"/>
      <c r="E34" s="68">
        <v>98.5</v>
      </c>
      <c r="F34" s="68"/>
      <c r="G34" s="18"/>
      <c r="H34" s="38"/>
      <c r="I34" s="13"/>
      <c r="J34" s="49">
        <f>(Фиделиора!J37*0.95)-МИНСК!E34</f>
        <v>36.665999999999997</v>
      </c>
      <c r="K34" s="49">
        <f>(Фиделиора!L37*0.95)-МИНСК!G34</f>
        <v>0</v>
      </c>
      <c r="L34" s="49">
        <f>(Фиделиора!M37*0.95)-МИНСК!H34</f>
        <v>0</v>
      </c>
    </row>
    <row r="35" spans="1:12" ht="16.149999999999999" customHeight="1" x14ac:dyDescent="0.25">
      <c r="A35" s="71"/>
      <c r="B35" s="69" t="s">
        <v>45</v>
      </c>
      <c r="C35" s="69"/>
      <c r="D35" s="69"/>
      <c r="E35" s="68">
        <v>98.5</v>
      </c>
      <c r="F35" s="68"/>
      <c r="G35" s="35">
        <v>104.5</v>
      </c>
      <c r="H35" s="38">
        <v>124.3</v>
      </c>
      <c r="I35" s="13"/>
      <c r="J35" s="49">
        <f>(Фиделиора!J38*0.95)-МИНСК!E35</f>
        <v>36.665999999999997</v>
      </c>
      <c r="K35" s="49">
        <f>(Фиделиора!L38*0.95)-МИНСК!G35</f>
        <v>38.902499999999975</v>
      </c>
      <c r="L35" s="49">
        <f>(Фиделиора!M38*0.95)-МИНСК!H35</f>
        <v>46.272499999999994</v>
      </c>
    </row>
    <row r="36" spans="1:12" ht="16.149999999999999" customHeight="1" x14ac:dyDescent="0.25">
      <c r="A36" s="71"/>
      <c r="B36" s="69" t="s">
        <v>44</v>
      </c>
      <c r="C36" s="69"/>
      <c r="D36" s="69"/>
      <c r="E36" s="68">
        <v>98.5</v>
      </c>
      <c r="F36" s="68"/>
      <c r="G36" s="35">
        <v>104.5</v>
      </c>
      <c r="H36" s="38">
        <v>134.80000000000001</v>
      </c>
      <c r="I36" s="13"/>
      <c r="J36" s="49">
        <f>(Фиделиора!J39*0.95)-МИНСК!E36</f>
        <v>36.665999999999997</v>
      </c>
      <c r="K36" s="49">
        <f>(Фиделиора!L39*0.95)-МИНСК!G36</f>
        <v>38.902499999999975</v>
      </c>
      <c r="L36" s="49">
        <f>(Фиделиора!M39*0.95)-МИНСК!H36</f>
        <v>50.183999999999969</v>
      </c>
    </row>
    <row r="37" spans="1:12" ht="16.149999999999999" customHeight="1" x14ac:dyDescent="0.25">
      <c r="A37" s="71"/>
      <c r="B37" s="69" t="s">
        <v>26</v>
      </c>
      <c r="C37" s="69"/>
      <c r="D37" s="69"/>
      <c r="E37" s="68">
        <v>87</v>
      </c>
      <c r="F37" s="68"/>
      <c r="G37" s="35">
        <v>100.5</v>
      </c>
      <c r="H37" s="38">
        <v>143.5</v>
      </c>
      <c r="I37" s="13"/>
      <c r="J37" s="49">
        <f>(Фиделиора!J40*0.95)-МИНСК!E37</f>
        <v>32.386499999999998</v>
      </c>
      <c r="K37" s="49">
        <f>(Фиделиора!L40*0.95)-МИНСК!G37</f>
        <v>37.41149999999999</v>
      </c>
      <c r="L37" s="49">
        <f>(Фиделиора!M40*0.95)-МИНСК!H37</f>
        <v>53.425499999999971</v>
      </c>
    </row>
    <row r="38" spans="1:12" ht="16.149999999999999" customHeight="1" x14ac:dyDescent="0.25">
      <c r="A38" s="71"/>
      <c r="B38" s="69" t="s">
        <v>23</v>
      </c>
      <c r="C38" s="69"/>
      <c r="D38" s="69"/>
      <c r="E38" s="68">
        <v>87</v>
      </c>
      <c r="F38" s="68"/>
      <c r="G38" s="35">
        <v>104.5</v>
      </c>
      <c r="H38" s="38">
        <v>171.5</v>
      </c>
      <c r="I38" s="13"/>
      <c r="J38" s="49">
        <f>(Фиделиора!J41*0.95)-МИНСК!E38</f>
        <v>32.386499999999998</v>
      </c>
      <c r="K38" s="49">
        <f>(Фиделиора!L41*0.95)-МИНСК!G38</f>
        <v>38.902499999999975</v>
      </c>
      <c r="L38" s="49">
        <f>(Фиделиора!M41*0.95)-МИНСК!H38</f>
        <v>63.843499999999977</v>
      </c>
    </row>
    <row r="39" spans="1:12" ht="16.149999999999999" customHeight="1" x14ac:dyDescent="0.25">
      <c r="A39" s="71"/>
      <c r="B39" s="69" t="s">
        <v>20</v>
      </c>
      <c r="C39" s="69"/>
      <c r="D39" s="69"/>
      <c r="E39" s="68">
        <v>87</v>
      </c>
      <c r="F39" s="68"/>
      <c r="G39" s="35">
        <v>104.5</v>
      </c>
      <c r="H39" s="38">
        <v>176.8</v>
      </c>
      <c r="I39" s="13"/>
      <c r="J39" s="49">
        <f>(Фиделиора!J42*0.95)-МИНСК!E39</f>
        <v>32.386499999999998</v>
      </c>
      <c r="K39" s="49">
        <f>(Фиделиора!L42*0.95)-МИНСК!G39</f>
        <v>38.902499999999975</v>
      </c>
      <c r="L39" s="49">
        <f>(Фиделиора!M42*0.95)-МИНСК!H39</f>
        <v>65.820499999999953</v>
      </c>
    </row>
    <row r="40" spans="1:12" ht="16.149999999999999" customHeight="1" x14ac:dyDescent="0.25">
      <c r="A40" s="71"/>
      <c r="B40" s="69" t="s">
        <v>2</v>
      </c>
      <c r="C40" s="69"/>
      <c r="D40" s="69"/>
      <c r="E40" s="68">
        <v>87</v>
      </c>
      <c r="F40" s="68"/>
      <c r="G40" s="35">
        <v>87</v>
      </c>
      <c r="H40" s="38">
        <v>93</v>
      </c>
      <c r="I40" s="13"/>
      <c r="J40" s="49">
        <f>(Фиделиора!J43*0.95)-МИНСК!E40</f>
        <v>32.386499999999998</v>
      </c>
      <c r="K40" s="49">
        <f>(Фиделиора!L43*0.95)-МИНСК!G40</f>
        <v>32.386499999999998</v>
      </c>
      <c r="L40" s="49">
        <f>(Фиделиора!M43*0.95)-МИНСК!H40</f>
        <v>34.62299999999999</v>
      </c>
    </row>
    <row r="41" spans="1:12" ht="16.149999999999999" customHeight="1" x14ac:dyDescent="0.25">
      <c r="A41" s="71"/>
      <c r="B41" s="69" t="s">
        <v>21</v>
      </c>
      <c r="C41" s="69"/>
      <c r="D41" s="69"/>
      <c r="E41" s="68">
        <v>87</v>
      </c>
      <c r="F41" s="68"/>
      <c r="G41" s="35">
        <v>104.5</v>
      </c>
      <c r="H41" s="38">
        <v>184</v>
      </c>
      <c r="I41" s="13"/>
      <c r="J41" s="49">
        <f>(Фиделиора!J44*0.95)-МИНСК!E41</f>
        <v>32.386499999999998</v>
      </c>
      <c r="K41" s="49">
        <f>(Фиделиора!L44*0.95)-МИНСК!G41</f>
        <v>38.902499999999975</v>
      </c>
      <c r="L41" s="49">
        <f>(Фиделиора!M44*0.95)-МИНСК!H41</f>
        <v>68.500500000000017</v>
      </c>
    </row>
    <row r="42" spans="1:12" ht="16.149999999999999" customHeight="1" x14ac:dyDescent="0.25">
      <c r="A42" s="71"/>
      <c r="B42" s="72" t="s">
        <v>69</v>
      </c>
      <c r="C42" s="72"/>
      <c r="D42" s="72"/>
      <c r="E42" s="68">
        <v>108.5</v>
      </c>
      <c r="F42" s="68"/>
      <c r="G42" s="36">
        <v>120</v>
      </c>
      <c r="H42" s="38"/>
      <c r="I42" s="13"/>
      <c r="J42" s="49">
        <f>(Фиделиора!J45*0.95)-МИНСК!E42</f>
        <v>40.393499999999989</v>
      </c>
      <c r="K42" s="49">
        <f>(Фиделиора!L45*0.95)-МИНСК!G42</f>
        <v>45.242999999999995</v>
      </c>
      <c r="L42" s="49">
        <f>(Фиделиора!M45*0.95)-МИНСК!H42</f>
        <v>0</v>
      </c>
    </row>
    <row r="43" spans="1:12" ht="16.149999999999999" customHeight="1" x14ac:dyDescent="0.25">
      <c r="A43" s="71"/>
      <c r="B43" s="72" t="s">
        <v>70</v>
      </c>
      <c r="C43" s="72"/>
      <c r="D43" s="72"/>
      <c r="E43" s="68">
        <v>160</v>
      </c>
      <c r="F43" s="68"/>
      <c r="G43" s="36"/>
      <c r="H43" s="38"/>
      <c r="I43" s="13"/>
      <c r="J43" s="49">
        <f>(Фиделиора!J46*0.95)-МИНСК!E43</f>
        <v>59.563999999999993</v>
      </c>
      <c r="K43" s="49">
        <f>(Фиделиора!L46*0.95)-МИНСК!G43</f>
        <v>0</v>
      </c>
      <c r="L43" s="49">
        <f>(Фиделиора!M46*0.95)-МИНСК!H43</f>
        <v>0</v>
      </c>
    </row>
    <row r="44" spans="1:12" ht="16.149999999999999" customHeight="1" x14ac:dyDescent="0.25">
      <c r="A44" s="71"/>
      <c r="B44" s="72" t="s">
        <v>46</v>
      </c>
      <c r="C44" s="72"/>
      <c r="D44" s="72"/>
      <c r="E44" s="68">
        <v>98.5</v>
      </c>
      <c r="F44" s="68"/>
      <c r="G44" s="36">
        <v>110.3</v>
      </c>
      <c r="H44" s="38">
        <v>180</v>
      </c>
      <c r="I44" s="13"/>
      <c r="J44" s="49">
        <f>(Фиделиора!J47*0.95)-МИНСК!E44</f>
        <v>36.665999999999997</v>
      </c>
      <c r="K44" s="49">
        <f>(Фиделиора!L47*0.95)-МИНСК!G44</f>
        <v>41.063500000000019</v>
      </c>
      <c r="L44" s="49">
        <f>(Фиделиора!M47*0.95)-МИНСК!H44</f>
        <v>67.009499999999974</v>
      </c>
    </row>
    <row r="45" spans="1:12" ht="16.149999999999999" customHeight="1" x14ac:dyDescent="0.25">
      <c r="A45" s="71"/>
      <c r="B45" s="72" t="s">
        <v>71</v>
      </c>
      <c r="C45" s="72"/>
      <c r="D45" s="72"/>
      <c r="E45" s="68">
        <v>108.5</v>
      </c>
      <c r="F45" s="68"/>
      <c r="G45" s="36">
        <v>120</v>
      </c>
      <c r="H45" s="38"/>
      <c r="I45" s="13"/>
      <c r="J45" s="49">
        <f>(Фиделиора!J48*0.95)-МИНСК!E45</f>
        <v>40.393499999999989</v>
      </c>
      <c r="K45" s="49">
        <f>(Фиделиора!L48*0.95)-МИНСК!G45</f>
        <v>44.768000000000001</v>
      </c>
      <c r="L45" s="49">
        <f>(Фиделиора!M48*0.95)-МИНСК!H45</f>
        <v>0</v>
      </c>
    </row>
    <row r="46" spans="1:12" ht="16.149999999999999" customHeight="1" x14ac:dyDescent="0.25">
      <c r="A46" s="71"/>
      <c r="B46" s="72" t="s">
        <v>48</v>
      </c>
      <c r="C46" s="72"/>
      <c r="D46" s="72"/>
      <c r="E46" s="68">
        <v>98.5</v>
      </c>
      <c r="F46" s="68"/>
      <c r="G46" s="35">
        <v>104.5</v>
      </c>
      <c r="H46" s="38">
        <v>110.3</v>
      </c>
      <c r="I46" s="13"/>
      <c r="J46" s="49">
        <f>(Фиделиора!J49*0.95)-МИНСК!E46</f>
        <v>36.665999999999997</v>
      </c>
      <c r="K46" s="49">
        <f>(Фиделиора!L49*0.95)-МИНСК!G46</f>
        <v>38.902499999999975</v>
      </c>
      <c r="L46" s="49">
        <f>(Фиделиора!M49*0.95)-МИНСК!H46</f>
        <v>41.063500000000019</v>
      </c>
    </row>
    <row r="47" spans="1:12" ht="16.149999999999999" customHeight="1" x14ac:dyDescent="0.25">
      <c r="A47" s="71"/>
      <c r="B47" s="72" t="s">
        <v>22</v>
      </c>
      <c r="C47" s="72"/>
      <c r="D47" s="72"/>
      <c r="E47" s="68">
        <v>87</v>
      </c>
      <c r="F47" s="68"/>
      <c r="G47" s="35">
        <v>104.5</v>
      </c>
      <c r="H47" s="38">
        <v>166.3</v>
      </c>
      <c r="I47" s="13"/>
      <c r="J47" s="49">
        <f>(Фиделиора!J50*0.95)-МИНСК!E47</f>
        <v>32.386499999999998</v>
      </c>
      <c r="K47" s="49">
        <f>(Фиделиора!L50*0.95)-МИНСК!G47</f>
        <v>38.902499999999975</v>
      </c>
      <c r="L47" s="49">
        <f>(Фиделиора!M50*0.95)-МИНСК!H47</f>
        <v>61.908999999999963</v>
      </c>
    </row>
    <row r="48" spans="1:12" ht="16.149999999999999" customHeight="1" x14ac:dyDescent="0.25">
      <c r="A48" s="71"/>
      <c r="B48" s="72" t="s">
        <v>76</v>
      </c>
      <c r="C48" s="72"/>
      <c r="D48" s="72"/>
      <c r="E48" s="68">
        <v>108.5</v>
      </c>
      <c r="F48" s="68"/>
      <c r="G48" s="43">
        <v>120</v>
      </c>
      <c r="H48" s="38"/>
      <c r="I48" s="13"/>
      <c r="J48" s="49">
        <f>(Фиделиора!J51*0.95)-МИНСК!E48</f>
        <v>40.393499999999989</v>
      </c>
      <c r="K48" s="49">
        <f>(Фиделиора!L51*0.95)-МИНСК!G48</f>
        <v>44.673000000000002</v>
      </c>
      <c r="L48" s="49">
        <f>(Фиделиора!M51*0.95)-МИНСК!H48</f>
        <v>0</v>
      </c>
    </row>
    <row r="49" spans="1:12" ht="16.149999999999999" customHeight="1" x14ac:dyDescent="0.25">
      <c r="A49" s="71"/>
      <c r="B49" s="72" t="s">
        <v>78</v>
      </c>
      <c r="C49" s="72"/>
      <c r="D49" s="72"/>
      <c r="E49" s="68">
        <v>108.5</v>
      </c>
      <c r="F49" s="68"/>
      <c r="G49" s="43">
        <v>120</v>
      </c>
      <c r="H49" s="39"/>
      <c r="I49" s="13"/>
      <c r="J49" s="49">
        <f>(Фиделиора!J52*0.95)-МИНСК!E49</f>
        <v>40.393499999999989</v>
      </c>
      <c r="K49" s="49">
        <f>(Фиделиора!L52*0.95)-МИНСК!G49</f>
        <v>44.673000000000002</v>
      </c>
      <c r="L49" s="49">
        <f>(Фиделиора!M52*0.95)-МИНСК!H49</f>
        <v>0</v>
      </c>
    </row>
    <row r="50" spans="1:12" ht="16.149999999999999" customHeight="1" thickBot="1" x14ac:dyDescent="0.3">
      <c r="A50" s="71"/>
      <c r="B50" s="76" t="s">
        <v>77</v>
      </c>
      <c r="C50" s="76"/>
      <c r="D50" s="76"/>
      <c r="E50" s="89">
        <v>108.5</v>
      </c>
      <c r="F50" s="89"/>
      <c r="G50" s="20"/>
      <c r="H50" s="39"/>
      <c r="I50" s="13"/>
      <c r="J50" s="49">
        <f>(Фиделиора!J53*0.95)-МИНСК!E50</f>
        <v>40.393499999999989</v>
      </c>
      <c r="K50" s="49">
        <f>(Фиделиора!L53*0.95)-МИНСК!G50</f>
        <v>0</v>
      </c>
      <c r="L50" s="49">
        <f>(Фиделиора!M53*0.95)-МИНСК!H50</f>
        <v>0</v>
      </c>
    </row>
    <row r="51" spans="1:12" ht="16.149999999999999" customHeight="1" thickBot="1" x14ac:dyDescent="0.3">
      <c r="A51" s="77" t="s">
        <v>65</v>
      </c>
      <c r="B51" s="78" t="s">
        <v>3</v>
      </c>
      <c r="C51" s="78"/>
      <c r="D51" s="78"/>
      <c r="E51" s="78"/>
      <c r="F51" s="90"/>
      <c r="G51" s="31"/>
      <c r="H51" s="40">
        <v>159</v>
      </c>
      <c r="I51" s="13"/>
      <c r="J51" s="49">
        <f>(Фиделиора!J54*0.95)-МИНСК!E51</f>
        <v>0</v>
      </c>
      <c r="K51" s="49">
        <f>(Фиделиора!L54*0.95)-МИНСК!G51</f>
        <v>0</v>
      </c>
      <c r="L51" s="49">
        <f>(Фиделиора!M54*0.95)-МИНСК!H51</f>
        <v>59.195999999999998</v>
      </c>
    </row>
    <row r="52" spans="1:12" ht="16.149999999999999" customHeight="1" x14ac:dyDescent="0.25">
      <c r="A52" s="73"/>
      <c r="B52" s="69" t="s">
        <v>86</v>
      </c>
      <c r="C52" s="69"/>
      <c r="D52" s="69"/>
      <c r="E52" s="88"/>
      <c r="F52" s="88"/>
      <c r="G52" s="32"/>
      <c r="H52" s="40">
        <v>250</v>
      </c>
      <c r="I52" s="13"/>
      <c r="J52" s="49">
        <f>(Фиделиора!J55*0.95)-МИНСК!E52</f>
        <v>0</v>
      </c>
      <c r="K52" s="49">
        <f>(Фиделиора!L55*0.95)-МИНСК!G52</f>
        <v>0</v>
      </c>
      <c r="L52" s="49">
        <f>(Фиделиора!M55*0.95)-МИНСК!H52</f>
        <v>93.073499999999967</v>
      </c>
    </row>
    <row r="53" spans="1:12" ht="16.149999999999999" customHeight="1" x14ac:dyDescent="0.25">
      <c r="A53" s="73"/>
      <c r="B53" s="72" t="s">
        <v>4</v>
      </c>
      <c r="C53" s="72"/>
      <c r="D53" s="72"/>
      <c r="E53" s="72"/>
      <c r="F53" s="72"/>
      <c r="G53" s="22"/>
      <c r="H53" s="39">
        <v>180</v>
      </c>
      <c r="I53" s="13"/>
      <c r="J53" s="49">
        <f>(Фиделиора!J56*0.95)-МИНСК!E53</f>
        <v>0</v>
      </c>
      <c r="K53" s="49">
        <f>(Фиделиора!L56*0.95)-МИНСК!G53</f>
        <v>0</v>
      </c>
      <c r="L53" s="49">
        <f>(Фиделиора!M56*0.95)-МИНСК!H53</f>
        <v>67.009499999999974</v>
      </c>
    </row>
    <row r="54" spans="1:12" ht="16.149999999999999" customHeight="1" x14ac:dyDescent="0.25">
      <c r="A54" s="73"/>
      <c r="B54" s="72" t="s">
        <v>60</v>
      </c>
      <c r="C54" s="72"/>
      <c r="D54" s="72"/>
      <c r="E54" s="72"/>
      <c r="F54" s="72"/>
      <c r="G54" s="22"/>
      <c r="H54" s="39">
        <v>230</v>
      </c>
      <c r="I54" s="13"/>
      <c r="J54" s="49">
        <f>(Фиделиора!J57*0.95)-МИНСК!E54</f>
        <v>0</v>
      </c>
      <c r="K54" s="49">
        <f>(Фиделиора!L57*0.95)-МИНСК!G54</f>
        <v>0</v>
      </c>
      <c r="L54" s="49">
        <f>(Фиделиора!M57*0.95)-МИНСК!H54</f>
        <v>85.627999999999986</v>
      </c>
    </row>
    <row r="55" spans="1:12" ht="16.149999999999999" customHeight="1" x14ac:dyDescent="0.25">
      <c r="A55" s="73"/>
      <c r="B55" s="72" t="s">
        <v>79</v>
      </c>
      <c r="C55" s="72"/>
      <c r="D55" s="72"/>
      <c r="E55" s="72"/>
      <c r="F55" s="72"/>
      <c r="G55" s="22"/>
      <c r="H55" s="39">
        <v>324</v>
      </c>
      <c r="I55" s="13"/>
      <c r="J55" s="49">
        <f>(Фиделиора!J58*0.95)-МИНСК!E55</f>
        <v>0</v>
      </c>
      <c r="K55" s="49">
        <f>(Фиделиора!L58*0.95)-МИНСК!G55</f>
        <v>0</v>
      </c>
      <c r="L55" s="49">
        <f>(Фиделиора!M58*0.95)-МИНСК!H55</f>
        <v>120.61899999999997</v>
      </c>
    </row>
    <row r="56" spans="1:12" ht="16.149999999999999" customHeight="1" thickBot="1" x14ac:dyDescent="0.3">
      <c r="A56" s="74"/>
      <c r="B56" s="79" t="s">
        <v>61</v>
      </c>
      <c r="C56" s="79"/>
      <c r="D56" s="79"/>
      <c r="E56" s="79"/>
      <c r="F56" s="79"/>
      <c r="G56" s="23"/>
      <c r="H56" s="41">
        <v>254</v>
      </c>
      <c r="I56" s="13"/>
      <c r="J56" s="49">
        <f>(Фиделиора!J59*0.95)-МИНСК!E56</f>
        <v>0</v>
      </c>
      <c r="K56" s="49">
        <f>(Фиделиора!L59*0.95)-МИНСК!G56</f>
        <v>0</v>
      </c>
      <c r="L56" s="49">
        <f>(Фиделиора!M59*0.95)-МИНСК!H56</f>
        <v>94.55499999999995</v>
      </c>
    </row>
    <row r="57" spans="1:12" ht="16.149999999999999" customHeight="1" x14ac:dyDescent="0.25">
      <c r="A57" s="73" t="s">
        <v>66</v>
      </c>
      <c r="B57" s="75" t="s">
        <v>72</v>
      </c>
      <c r="C57" s="75"/>
      <c r="D57" s="75"/>
      <c r="E57" s="75"/>
      <c r="F57" s="75"/>
      <c r="G57" s="30"/>
      <c r="H57" s="42">
        <v>125.3</v>
      </c>
      <c r="I57" s="13"/>
      <c r="J57" s="49">
        <f>(Фиделиора!J60*0.95)-МИНСК!E57</f>
        <v>0</v>
      </c>
      <c r="K57" s="49">
        <f>(Фиделиора!L60*0.95)-МИНСК!G57</f>
        <v>0</v>
      </c>
      <c r="L57" s="49">
        <f>(Фиделиора!M60*0.95)-МИНСК!H57</f>
        <v>46.649999999999991</v>
      </c>
    </row>
    <row r="58" spans="1:12" ht="16.149999999999999" customHeight="1" thickBot="1" x14ac:dyDescent="0.3">
      <c r="A58" s="74"/>
      <c r="B58" s="72" t="s">
        <v>62</v>
      </c>
      <c r="C58" s="72"/>
      <c r="D58" s="72"/>
      <c r="E58" s="72"/>
      <c r="F58" s="72"/>
      <c r="G58" s="23"/>
      <c r="H58" s="41">
        <v>141.30000000000001</v>
      </c>
      <c r="I58" s="13"/>
      <c r="J58" s="49">
        <f>(Фиделиора!J61*0.95)-МИНСК!E58</f>
        <v>0</v>
      </c>
      <c r="K58" s="49">
        <f>(Фиделиора!L61*0.95)-МИНСК!G58</f>
        <v>0</v>
      </c>
      <c r="L58" s="49">
        <f>(Фиделиора!M61*0.95)-МИНСК!H58</f>
        <v>52.604500000000002</v>
      </c>
    </row>
    <row r="59" spans="1:12" ht="16.149999999999999" customHeight="1" x14ac:dyDescent="0.25">
      <c r="A59" s="77" t="s">
        <v>67</v>
      </c>
      <c r="B59" s="69" t="s">
        <v>52</v>
      </c>
      <c r="C59" s="69"/>
      <c r="D59" s="69"/>
      <c r="E59" s="86">
        <v>103.3</v>
      </c>
      <c r="F59" s="86"/>
      <c r="G59" s="33"/>
      <c r="H59" s="17"/>
      <c r="I59" s="13"/>
      <c r="J59" s="49">
        <f>(Фиделиора!J62*0.95)-МИНСК!E59</f>
        <v>38.458999999999989</v>
      </c>
      <c r="K59" s="49">
        <f>(Фиделиора!L62*0.95)-МИНСК!G59</f>
        <v>0</v>
      </c>
      <c r="L59" s="49">
        <f>(Фиделиора!M62*0.95)-МИНСК!H59</f>
        <v>0</v>
      </c>
    </row>
    <row r="60" spans="1:12" ht="16.149999999999999" customHeight="1" x14ac:dyDescent="0.25">
      <c r="A60" s="73"/>
      <c r="B60" s="69" t="s">
        <v>53</v>
      </c>
      <c r="C60" s="69"/>
      <c r="D60" s="69"/>
      <c r="E60" s="86">
        <v>112</v>
      </c>
      <c r="F60" s="86"/>
      <c r="G60" s="43">
        <v>122.5</v>
      </c>
      <c r="H60" s="19"/>
      <c r="I60" s="13"/>
      <c r="J60" s="49">
        <f>(Фиделиора!J63*0.95)-МИНСК!E60</f>
        <v>41.691000000000003</v>
      </c>
      <c r="K60" s="49">
        <f>(Фиделиора!L63*0.95)-МИНСК!G60</f>
        <v>45.602499999999992</v>
      </c>
      <c r="L60" s="49">
        <f>(Фиделиора!M63*0.95)-МИНСК!H60</f>
        <v>0</v>
      </c>
    </row>
    <row r="61" spans="1:12" ht="16.149999999999999" customHeight="1" x14ac:dyDescent="0.25">
      <c r="A61" s="73"/>
      <c r="B61" s="69" t="s">
        <v>54</v>
      </c>
      <c r="C61" s="69"/>
      <c r="D61" s="69"/>
      <c r="E61" s="86">
        <v>103.3</v>
      </c>
      <c r="F61" s="86"/>
      <c r="G61" s="43">
        <v>110.3</v>
      </c>
      <c r="H61" s="19"/>
      <c r="I61" s="13"/>
      <c r="J61" s="49">
        <f>(Фиделиора!J64*0.95)-МИНСК!E61</f>
        <v>38.458999999999989</v>
      </c>
      <c r="K61" s="49">
        <f>(Фиделиора!L64*0.95)-МИНСК!G61</f>
        <v>41.063500000000019</v>
      </c>
      <c r="L61" s="49">
        <f>(Фиделиора!M64*0.95)-МИНСК!H61</f>
        <v>0</v>
      </c>
    </row>
    <row r="62" spans="1:12" ht="16.149999999999999" customHeight="1" thickBot="1" x14ac:dyDescent="0.3">
      <c r="A62" s="74"/>
      <c r="B62" s="69" t="s">
        <v>55</v>
      </c>
      <c r="C62" s="69"/>
      <c r="D62" s="69"/>
      <c r="E62" s="86">
        <v>112</v>
      </c>
      <c r="F62" s="86"/>
      <c r="G62" s="44">
        <v>122.5</v>
      </c>
      <c r="H62" s="21"/>
      <c r="I62" s="13"/>
      <c r="J62" s="49">
        <f>(Фиделиора!J65*0.95)-МИНСК!E62</f>
        <v>41.691000000000003</v>
      </c>
      <c r="K62" s="49">
        <f>(Фиделиора!L65*0.95)-МИНСК!G62</f>
        <v>45.602499999999992</v>
      </c>
      <c r="L62" s="49">
        <f>(Фиделиора!M65*0.95)-МИНСК!H62</f>
        <v>0</v>
      </c>
    </row>
    <row r="63" spans="1:12" ht="16.149999999999999" customHeight="1" x14ac:dyDescent="0.25">
      <c r="A63" s="77" t="s">
        <v>68</v>
      </c>
      <c r="B63" s="69" t="s">
        <v>59</v>
      </c>
      <c r="C63" s="69"/>
      <c r="D63" s="69"/>
      <c r="E63" s="86">
        <v>120</v>
      </c>
      <c r="F63" s="86"/>
      <c r="G63" s="45"/>
      <c r="H63" s="17"/>
      <c r="I63" s="13"/>
      <c r="J63" s="49">
        <f>(Фиделиора!J66*0.95)-МИНСК!E63</f>
        <v>44.673000000000002</v>
      </c>
      <c r="K63" s="49">
        <f>(Фиделиора!L66*0.95)-МИНСК!G63</f>
        <v>0</v>
      </c>
      <c r="L63" s="49">
        <f>(Фиделиора!M66*0.95)-МИНСК!H63</f>
        <v>0</v>
      </c>
    </row>
    <row r="64" spans="1:12" ht="16.149999999999999" customHeight="1" x14ac:dyDescent="0.25">
      <c r="A64" s="73"/>
      <c r="B64" s="69" t="s">
        <v>56</v>
      </c>
      <c r="C64" s="69"/>
      <c r="D64" s="69"/>
      <c r="E64" s="86">
        <v>120</v>
      </c>
      <c r="F64" s="86"/>
      <c r="G64" s="43">
        <v>130.5</v>
      </c>
      <c r="H64" s="19"/>
      <c r="I64" s="13"/>
      <c r="J64" s="49">
        <f>(Фиделиора!J67*0.95)-МИНСК!E64</f>
        <v>44.673000000000002</v>
      </c>
      <c r="K64" s="49">
        <f>(Фиделиора!L67*0.95)-МИНСК!G64</f>
        <v>48.584499999999991</v>
      </c>
      <c r="L64" s="49">
        <f>(Фиделиора!M67*0.95)-МИНСК!H64</f>
        <v>0</v>
      </c>
    </row>
    <row r="65" spans="1:12" ht="16.149999999999999" customHeight="1" x14ac:dyDescent="0.25">
      <c r="A65" s="73"/>
      <c r="B65" s="69" t="s">
        <v>57</v>
      </c>
      <c r="C65" s="69"/>
      <c r="D65" s="69"/>
      <c r="E65" s="86">
        <v>120</v>
      </c>
      <c r="F65" s="86"/>
      <c r="G65" s="43">
        <v>130.5</v>
      </c>
      <c r="H65" s="19"/>
      <c r="I65" s="13"/>
      <c r="J65" s="49">
        <f>(Фиделиора!J68*0.95)-МИНСК!E65</f>
        <v>44.673000000000002</v>
      </c>
      <c r="K65" s="49">
        <f>(Фиделиора!L68*0.95)-МИНСК!G65</f>
        <v>48.584499999999991</v>
      </c>
      <c r="L65" s="49">
        <f>(Фиделиора!M68*0.95)-МИНСК!H65</f>
        <v>0</v>
      </c>
    </row>
    <row r="66" spans="1:12" ht="16.149999999999999" customHeight="1" thickBot="1" x14ac:dyDescent="0.3">
      <c r="A66" s="74"/>
      <c r="B66" s="69" t="s">
        <v>58</v>
      </c>
      <c r="C66" s="69"/>
      <c r="D66" s="69"/>
      <c r="E66" s="86">
        <v>130.5</v>
      </c>
      <c r="F66" s="86"/>
      <c r="G66" s="44">
        <v>141.30000000000001</v>
      </c>
      <c r="H66" s="21"/>
      <c r="I66" s="13"/>
      <c r="J66" s="49">
        <f>(Фиделиора!J69*0.95)-МИНСК!E66</f>
        <v>48.584499999999991</v>
      </c>
      <c r="K66" s="49">
        <f>(Фиделиора!L69*0.95)-МИНСК!G66</f>
        <v>52.604500000000002</v>
      </c>
      <c r="L66" s="49">
        <f>(Фиделиора!M69*0.95)-МИНСК!H66</f>
        <v>0</v>
      </c>
    </row>
    <row r="67" spans="1:12" ht="5.45" customHeight="1" x14ac:dyDescent="0.25">
      <c r="A67" s="28"/>
      <c r="B67" s="29"/>
      <c r="C67" s="29"/>
      <c r="D67" s="29"/>
      <c r="E67" s="29"/>
      <c r="F67" s="25"/>
      <c r="G67" s="25"/>
      <c r="H67" s="25"/>
      <c r="I67" s="13"/>
    </row>
    <row r="68" spans="1:12" ht="20.45" customHeight="1" x14ac:dyDescent="0.25">
      <c r="A68" s="82" t="s">
        <v>85</v>
      </c>
      <c r="B68" s="82"/>
      <c r="C68" s="82"/>
      <c r="D68" s="82"/>
      <c r="E68" s="82"/>
      <c r="F68" s="82"/>
      <c r="G68" s="82"/>
      <c r="H68" s="82"/>
      <c r="I68" s="13"/>
    </row>
    <row r="69" spans="1:12" ht="7.15" customHeight="1" x14ac:dyDescent="0.25">
      <c r="F69" s="24"/>
      <c r="G69" s="24"/>
      <c r="H69" s="24"/>
      <c r="I69" s="13"/>
    </row>
    <row r="70" spans="1:12" ht="21" customHeight="1" x14ac:dyDescent="0.25">
      <c r="A70" s="83" t="s">
        <v>9</v>
      </c>
      <c r="B70" s="83"/>
      <c r="C70" s="83"/>
      <c r="D70" s="83"/>
      <c r="E70" s="84" t="s">
        <v>84</v>
      </c>
      <c r="F70" s="84"/>
      <c r="G70" s="84"/>
      <c r="H70" s="11"/>
      <c r="I70" s="11"/>
    </row>
    <row r="71" spans="1:12" ht="15.75" x14ac:dyDescent="0.25">
      <c r="A71" s="6" t="s">
        <v>10</v>
      </c>
      <c r="B71" s="27"/>
      <c r="C71" s="27"/>
      <c r="D71" s="47">
        <v>8.6999999999999993</v>
      </c>
      <c r="E71" s="80">
        <v>12.54</v>
      </c>
      <c r="F71" s="80"/>
      <c r="G71" s="80"/>
      <c r="H71" s="11"/>
      <c r="I71" s="11"/>
    </row>
    <row r="72" spans="1:12" ht="15.75" x14ac:dyDescent="0.25">
      <c r="A72" s="6" t="s">
        <v>11</v>
      </c>
      <c r="B72" s="27"/>
      <c r="C72" s="27"/>
      <c r="D72" s="47">
        <v>4.8</v>
      </c>
      <c r="E72" s="80">
        <v>7.67</v>
      </c>
      <c r="F72" s="80"/>
      <c r="G72" s="80"/>
      <c r="H72" s="11"/>
      <c r="I72" s="11"/>
    </row>
    <row r="73" spans="1:12" ht="15.75" x14ac:dyDescent="0.25">
      <c r="A73" s="6" t="s">
        <v>6</v>
      </c>
      <c r="B73" s="27"/>
      <c r="C73" s="27"/>
      <c r="D73" s="34">
        <v>9</v>
      </c>
      <c r="E73" s="85">
        <v>11.52</v>
      </c>
      <c r="F73" s="85"/>
      <c r="G73" s="85"/>
      <c r="H73" s="11"/>
      <c r="I73" s="11"/>
    </row>
    <row r="74" spans="1:12" ht="15.75" x14ac:dyDescent="0.25">
      <c r="A74" s="6" t="s">
        <v>7</v>
      </c>
      <c r="B74" s="27"/>
      <c r="C74" s="27"/>
      <c r="D74" s="34">
        <v>10.5</v>
      </c>
      <c r="E74" s="85">
        <v>13.44</v>
      </c>
      <c r="F74" s="85"/>
      <c r="G74" s="85"/>
      <c r="H74" s="11"/>
      <c r="I74" s="11"/>
    </row>
    <row r="75" spans="1:12" ht="15.75" x14ac:dyDescent="0.25">
      <c r="A75" s="6" t="s">
        <v>8</v>
      </c>
      <c r="B75" s="27"/>
      <c r="C75" s="27"/>
      <c r="D75" s="26">
        <v>5</v>
      </c>
      <c r="E75" s="85">
        <v>6.72</v>
      </c>
      <c r="F75" s="85"/>
      <c r="G75" s="85"/>
      <c r="H75" s="11"/>
      <c r="I75" s="11"/>
    </row>
    <row r="76" spans="1:12" ht="15.75" x14ac:dyDescent="0.25">
      <c r="A76" s="7"/>
      <c r="B76" s="7"/>
      <c r="G76" s="11"/>
      <c r="H76" s="11"/>
    </row>
    <row r="77" spans="1:12" ht="15.75" x14ac:dyDescent="0.25">
      <c r="A77" s="7" t="s">
        <v>81</v>
      </c>
      <c r="G77" s="8" t="s">
        <v>13</v>
      </c>
    </row>
    <row r="78" spans="1:12" ht="15.75" x14ac:dyDescent="0.25">
      <c r="A78" s="7" t="s">
        <v>82</v>
      </c>
      <c r="G78" s="8" t="s">
        <v>83</v>
      </c>
    </row>
    <row r="79" spans="1:12" ht="15.75" x14ac:dyDescent="0.25">
      <c r="A79" s="9" t="s">
        <v>19</v>
      </c>
      <c r="G79" s="46">
        <v>17</v>
      </c>
      <c r="H79" s="5"/>
    </row>
    <row r="80" spans="1:12" ht="15.75" x14ac:dyDescent="0.25">
      <c r="A80" s="14" t="s">
        <v>18</v>
      </c>
      <c r="B80" s="12"/>
    </row>
  </sheetData>
  <sheetProtection password="DC92" sheet="1" formatCells="0" formatColumns="0" formatRows="0" insertColumns="0" insertRows="0" insertHyperlinks="0" deleteColumns="0" deleteRows="0" sort="0" autoFilter="0" pivotTables="0"/>
  <mergeCells count="142">
    <mergeCell ref="J4:L4"/>
    <mergeCell ref="A1:G1"/>
    <mergeCell ref="E52:F52"/>
    <mergeCell ref="A70:D70"/>
    <mergeCell ref="E70:G70"/>
    <mergeCell ref="E71:G71"/>
    <mergeCell ref="E72:G72"/>
    <mergeCell ref="E73:G73"/>
    <mergeCell ref="E74:G74"/>
    <mergeCell ref="B59:D59"/>
    <mergeCell ref="B60:D60"/>
    <mergeCell ref="B61:D61"/>
    <mergeCell ref="B54:D54"/>
    <mergeCell ref="B55:D55"/>
    <mergeCell ref="B56:D56"/>
    <mergeCell ref="E4:H4"/>
    <mergeCell ref="E61:F61"/>
    <mergeCell ref="E56:F56"/>
    <mergeCell ref="E57:F57"/>
    <mergeCell ref="E58:F58"/>
    <mergeCell ref="E59:F59"/>
    <mergeCell ref="E60:F60"/>
    <mergeCell ref="E50:F50"/>
    <mergeCell ref="E51:F51"/>
    <mergeCell ref="E75:G75"/>
    <mergeCell ref="E66:F66"/>
    <mergeCell ref="A68:H68"/>
    <mergeCell ref="B62:D62"/>
    <mergeCell ref="A63:A66"/>
    <mergeCell ref="B63:D63"/>
    <mergeCell ref="B64:D64"/>
    <mergeCell ref="B65:D65"/>
    <mergeCell ref="B66:D66"/>
    <mergeCell ref="E62:F62"/>
    <mergeCell ref="E63:F63"/>
    <mergeCell ref="E64:F64"/>
    <mergeCell ref="E65:F65"/>
    <mergeCell ref="E53:F53"/>
    <mergeCell ref="E54:F54"/>
    <mergeCell ref="E55:F55"/>
    <mergeCell ref="E45:F45"/>
    <mergeCell ref="E46:F46"/>
    <mergeCell ref="E47:F47"/>
    <mergeCell ref="E48:F48"/>
    <mergeCell ref="E49:F49"/>
    <mergeCell ref="E40:F40"/>
    <mergeCell ref="E41:F41"/>
    <mergeCell ref="E42:F42"/>
    <mergeCell ref="E23:F23"/>
    <mergeCell ref="E24:F24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B28:D28"/>
    <mergeCell ref="B29:D29"/>
    <mergeCell ref="B30:D30"/>
    <mergeCell ref="B31:D31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25:F25"/>
    <mergeCell ref="E26:F26"/>
    <mergeCell ref="E27:F27"/>
    <mergeCell ref="E28:F28"/>
    <mergeCell ref="E29:F29"/>
    <mergeCell ref="E20:F20"/>
    <mergeCell ref="E21:F21"/>
    <mergeCell ref="E22:F22"/>
    <mergeCell ref="B14:D14"/>
    <mergeCell ref="B18:D18"/>
    <mergeCell ref="B19:D19"/>
    <mergeCell ref="B20:D20"/>
    <mergeCell ref="B21:D21"/>
    <mergeCell ref="B22:D22"/>
    <mergeCell ref="E14:F14"/>
    <mergeCell ref="E15:F15"/>
    <mergeCell ref="E16:F16"/>
    <mergeCell ref="E17:F17"/>
    <mergeCell ref="E18:F18"/>
    <mergeCell ref="E19:F19"/>
    <mergeCell ref="B37:D37"/>
    <mergeCell ref="B57:D57"/>
    <mergeCell ref="B58:D58"/>
    <mergeCell ref="B48:D48"/>
    <mergeCell ref="B49:D49"/>
    <mergeCell ref="B50:D50"/>
    <mergeCell ref="B51:D51"/>
    <mergeCell ref="B53:D53"/>
    <mergeCell ref="B43:D43"/>
    <mergeCell ref="B44:D44"/>
    <mergeCell ref="B45:D45"/>
    <mergeCell ref="B46:D46"/>
    <mergeCell ref="B47:D47"/>
    <mergeCell ref="B52:D52"/>
    <mergeCell ref="B6:D6"/>
    <mergeCell ref="B7:D7"/>
    <mergeCell ref="B8:D8"/>
    <mergeCell ref="B9:D9"/>
    <mergeCell ref="B10:D10"/>
    <mergeCell ref="B11:D11"/>
    <mergeCell ref="B12:D12"/>
    <mergeCell ref="B13:D13"/>
    <mergeCell ref="B4:D5"/>
    <mergeCell ref="A2:H3"/>
    <mergeCell ref="B15:D15"/>
    <mergeCell ref="B16:D16"/>
    <mergeCell ref="B17:D17"/>
    <mergeCell ref="A6:A50"/>
    <mergeCell ref="A51:A56"/>
    <mergeCell ref="A57:A58"/>
    <mergeCell ref="A59:A62"/>
    <mergeCell ref="B32:D32"/>
    <mergeCell ref="B23:D23"/>
    <mergeCell ref="B24:D24"/>
    <mergeCell ref="B25:D25"/>
    <mergeCell ref="B26:D26"/>
    <mergeCell ref="B27:D2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A4:A5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Фиделиора</vt:lpstr>
      <vt:lpstr>МИНСК</vt:lpstr>
      <vt:lpstr>Фиделиора!Область_печати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Olya_PPO</cp:lastModifiedBy>
  <cp:lastPrinted>2017-03-16T10:40:54Z</cp:lastPrinted>
  <dcterms:created xsi:type="dcterms:W3CDTF">2015-09-02T11:20:45Z</dcterms:created>
  <dcterms:modified xsi:type="dcterms:W3CDTF">2017-04-13T06:02:04Z</dcterms:modified>
</cp:coreProperties>
</file>